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FIN.PLAN 2017-2018-2019-ŽUPANIJA\"/>
    </mc:Choice>
  </mc:AlternateContent>
  <bookViews>
    <workbookView xWindow="0" yWindow="-15" windowWidth="16050" windowHeight="1191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62913"/>
</workbook>
</file>

<file path=xl/calcChain.xml><?xml version="1.0" encoding="utf-8"?>
<calcChain xmlns="http://schemas.openxmlformats.org/spreadsheetml/2006/main"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/>
  <c r="AK138" i="7"/>
  <c r="AK137" i="7" s="1"/>
  <c r="AK136" i="7" s="1"/>
  <c r="AK131" i="7"/>
  <c r="AK125" i="7"/>
  <c r="AK121" i="7"/>
  <c r="AK111" i="7"/>
  <c r="AK107" i="7"/>
  <c r="AK106" i="7"/>
  <c r="AK105" i="7" s="1"/>
  <c r="AK98" i="7"/>
  <c r="AK97" i="7" s="1"/>
  <c r="AK96" i="7" s="1"/>
  <c r="AK92" i="7"/>
  <c r="AK91" i="7"/>
  <c r="AK86" i="7"/>
  <c r="AK85" i="7" s="1"/>
  <c r="AK84" i="7" s="1"/>
  <c r="AK78" i="7"/>
  <c r="AK74" i="7"/>
  <c r="AK73" i="7"/>
  <c r="AK72" i="7" s="1"/>
  <c r="AK67" i="7"/>
  <c r="AK64" i="7"/>
  <c r="AK63" i="7"/>
  <c r="AK61" i="7"/>
  <c r="AK55" i="7"/>
  <c r="AK46" i="7"/>
  <c r="AK42" i="7"/>
  <c r="AK41" i="7"/>
  <c r="AK40" i="7" s="1"/>
  <c r="AK35" i="7"/>
  <c r="AK29" i="7"/>
  <c r="AK28" i="7"/>
  <c r="AK23" i="7"/>
  <c r="AK19" i="7"/>
  <c r="X155" i="7"/>
  <c r="X154" i="7" s="1"/>
  <c r="X153" i="7" s="1"/>
  <c r="X152" i="7" s="1"/>
  <c r="X148" i="7"/>
  <c r="X147" i="7" s="1"/>
  <c r="X146" i="7" s="1"/>
  <c r="X142" i="7"/>
  <c r="X141" i="7" s="1"/>
  <c r="X136" i="7" s="1"/>
  <c r="X138" i="7"/>
  <c r="X137" i="7"/>
  <c r="X131" i="7"/>
  <c r="X125" i="7"/>
  <c r="X121" i="7"/>
  <c r="X120" i="7" s="1"/>
  <c r="X119" i="7" s="1"/>
  <c r="X111" i="7"/>
  <c r="X106" i="7" s="1"/>
  <c r="X105" i="7" s="1"/>
  <c r="X107" i="7"/>
  <c r="X98" i="7"/>
  <c r="X97" i="7" s="1"/>
  <c r="X96" i="7" s="1"/>
  <c r="X92" i="7"/>
  <c r="X91" i="7" s="1"/>
  <c r="X86" i="7"/>
  <c r="X85" i="7" s="1"/>
  <c r="X78" i="7"/>
  <c r="X74" i="7"/>
  <c r="X73" i="7" s="1"/>
  <c r="X72" i="7" s="1"/>
  <c r="X67" i="7"/>
  <c r="X64" i="7"/>
  <c r="X63" i="7"/>
  <c r="X61" i="7"/>
  <c r="X55" i="7"/>
  <c r="X54" i="7"/>
  <c r="X53" i="7"/>
  <c r="X46" i="7"/>
  <c r="X42" i="7"/>
  <c r="X41" i="7" s="1"/>
  <c r="X40" i="7" s="1"/>
  <c r="X35" i="7"/>
  <c r="X29" i="7"/>
  <c r="X28" i="7" s="1"/>
  <c r="X23" i="7"/>
  <c r="X19" i="7"/>
  <c r="X18" i="7" s="1"/>
  <c r="Y19" i="7"/>
  <c r="Y23" i="7"/>
  <c r="Y29" i="7"/>
  <c r="Y35" i="7"/>
  <c r="Y28" i="7" s="1"/>
  <c r="Y42" i="7"/>
  <c r="Y46" i="7"/>
  <c r="Y55" i="7"/>
  <c r="Y61" i="7"/>
  <c r="Y54" i="7" s="1"/>
  <c r="Y64" i="7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21" i="7"/>
  <c r="Y120" i="7" s="1"/>
  <c r="Y119" i="7" s="1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76" i="7"/>
  <c r="K175" i="7" s="1"/>
  <c r="K173" i="7"/>
  <c r="K168" i="7"/>
  <c r="K164" i="7"/>
  <c r="K155" i="7"/>
  <c r="K154" i="7" s="1"/>
  <c r="K153" i="7" s="1"/>
  <c r="K152" i="7" s="1"/>
  <c r="K148" i="7"/>
  <c r="K147" i="7" s="1"/>
  <c r="K146" i="7" s="1"/>
  <c r="K142" i="7"/>
  <c r="K141" i="7"/>
  <c r="K138" i="7"/>
  <c r="K137" i="7"/>
  <c r="K136" i="7" s="1"/>
  <c r="K131" i="7"/>
  <c r="K125" i="7"/>
  <c r="K121" i="7"/>
  <c r="K111" i="7"/>
  <c r="K106" i="7" s="1"/>
  <c r="K105" i="7" s="1"/>
  <c r="K107" i="7"/>
  <c r="K98" i="7"/>
  <c r="K97" i="7" s="1"/>
  <c r="K96" i="7" s="1"/>
  <c r="K92" i="7"/>
  <c r="K91" i="7"/>
  <c r="K86" i="7"/>
  <c r="K85" i="7"/>
  <c r="K78" i="7"/>
  <c r="K74" i="7"/>
  <c r="K73" i="7" s="1"/>
  <c r="K72" i="7" s="1"/>
  <c r="K67" i="7"/>
  <c r="K64" i="7"/>
  <c r="K63" i="7"/>
  <c r="K61" i="7"/>
  <c r="K55" i="7"/>
  <c r="K54" i="7" s="1"/>
  <c r="K46" i="7"/>
  <c r="K42" i="7"/>
  <c r="K41" i="7" s="1"/>
  <c r="K40" i="7" s="1"/>
  <c r="K35" i="7"/>
  <c r="K29" i="7"/>
  <c r="K28" i="7"/>
  <c r="K23" i="7"/>
  <c r="K19" i="7"/>
  <c r="K42" i="9"/>
  <c r="K41" i="9" s="1"/>
  <c r="K37" i="9"/>
  <c r="K36" i="9" s="1"/>
  <c r="K32" i="9"/>
  <c r="K31" i="9" s="1"/>
  <c r="K29" i="9"/>
  <c r="K26" i="9"/>
  <c r="K24" i="9"/>
  <c r="K21" i="9"/>
  <c r="K14" i="9"/>
  <c r="K18" i="7" l="1"/>
  <c r="K120" i="7"/>
  <c r="K119" i="7" s="1"/>
  <c r="Y106" i="7"/>
  <c r="Y105" i="7" s="1"/>
  <c r="Y63" i="7"/>
  <c r="X118" i="7"/>
  <c r="K13" i="9"/>
  <c r="K53" i="7"/>
  <c r="K84" i="7"/>
  <c r="K52" i="7" s="1"/>
  <c r="K163" i="7"/>
  <c r="K162" i="7" s="1"/>
  <c r="K161" i="7" s="1"/>
  <c r="K186" i="7"/>
  <c r="AL13" i="9"/>
  <c r="AL9" i="9" s="1"/>
  <c r="X17" i="7"/>
  <c r="X84" i="7"/>
  <c r="X52" i="7" s="1"/>
  <c r="K17" i="7"/>
  <c r="AK18" i="7"/>
  <c r="AK17" i="7" s="1"/>
  <c r="AK16" i="7" s="1"/>
  <c r="AK54" i="7"/>
  <c r="AK53" i="7" s="1"/>
  <c r="AK52" i="7" s="1"/>
  <c r="AK120" i="7"/>
  <c r="AK119" i="7" s="1"/>
  <c r="AK118" i="7" s="1"/>
  <c r="AK12" i="7" s="1"/>
  <c r="Y136" i="7"/>
  <c r="Y118" i="7" s="1"/>
  <c r="Y84" i="7"/>
  <c r="Y41" i="7"/>
  <c r="Y40" i="7" s="1"/>
  <c r="Y18" i="7"/>
  <c r="Y17" i="7" s="1"/>
  <c r="Y16" i="7" s="1"/>
  <c r="X16" i="7"/>
  <c r="Y53" i="7"/>
  <c r="Y52" i="7" s="1"/>
  <c r="K118" i="7"/>
  <c r="Y13" i="9"/>
  <c r="Y9" i="9" s="1"/>
  <c r="K16" i="7"/>
  <c r="K185" i="7"/>
  <c r="K184" i="7" s="1"/>
  <c r="K9" i="9"/>
  <c r="P42" i="9"/>
  <c r="P41" i="9" s="1"/>
  <c r="P37" i="9"/>
  <c r="P36" i="9"/>
  <c r="P32" i="9"/>
  <c r="P31" i="9" s="1"/>
  <c r="P29" i="9"/>
  <c r="P26" i="9"/>
  <c r="P24" i="9"/>
  <c r="P13" i="9" s="1"/>
  <c r="P21" i="9"/>
  <c r="P14" i="9"/>
  <c r="AC42" i="9"/>
  <c r="AC41" i="9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86" i="7" s="1"/>
  <c r="AP176" i="7"/>
  <c r="AP175" i="7" s="1"/>
  <c r="AP173" i="7"/>
  <c r="AP168" i="7"/>
  <c r="AP164" i="7"/>
  <c r="AP163" i="7" s="1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 s="1"/>
  <c r="AP136" i="7" s="1"/>
  <c r="AP131" i="7"/>
  <c r="AP125" i="7"/>
  <c r="AP121" i="7"/>
  <c r="AP111" i="7"/>
  <c r="AP107" i="7"/>
  <c r="AP106" i="7"/>
  <c r="AP105" i="7" s="1"/>
  <c r="AP98" i="7"/>
  <c r="AP97" i="7" s="1"/>
  <c r="AP96" i="7" s="1"/>
  <c r="AP92" i="7"/>
  <c r="AP91" i="7" s="1"/>
  <c r="AP86" i="7"/>
  <c r="AP85" i="7" s="1"/>
  <c r="AP78" i="7"/>
  <c r="AP74" i="7"/>
  <c r="AP73" i="7" s="1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4" i="7"/>
  <c r="AC67" i="7"/>
  <c r="AC64" i="7"/>
  <c r="AC63" i="7" s="1"/>
  <c r="AC61" i="7"/>
  <c r="AC55" i="7"/>
  <c r="AC46" i="7"/>
  <c r="AC42" i="7"/>
  <c r="AC41" i="7" s="1"/>
  <c r="AC40" i="7" s="1"/>
  <c r="AC35" i="7"/>
  <c r="AC29" i="7"/>
  <c r="AC28" i="7" s="1"/>
  <c r="AC23" i="7"/>
  <c r="AC19" i="7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106" i="7" s="1"/>
  <c r="P105" i="7" s="1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3" i="7" s="1"/>
  <c r="P61" i="7"/>
  <c r="P55" i="7"/>
  <c r="P46" i="7"/>
  <c r="P42" i="7"/>
  <c r="P41" i="7"/>
  <c r="P40" i="7" s="1"/>
  <c r="P35" i="7"/>
  <c r="P29" i="7"/>
  <c r="P23" i="7"/>
  <c r="P19" i="7"/>
  <c r="P18" i="7" l="1"/>
  <c r="Y10" i="9"/>
  <c r="P54" i="7"/>
  <c r="Y12" i="7"/>
  <c r="P28" i="7"/>
  <c r="P17" i="7" s="1"/>
  <c r="P16" i="7" s="1"/>
  <c r="AC18" i="7"/>
  <c r="AC54" i="7"/>
  <c r="AC73" i="7"/>
  <c r="AC72" i="7" s="1"/>
  <c r="AP13" i="9"/>
  <c r="Y13" i="7"/>
  <c r="X12" i="7"/>
  <c r="K12" i="7"/>
  <c r="AP84" i="7"/>
  <c r="P120" i="7"/>
  <c r="P119" i="7" s="1"/>
  <c r="P118" i="7" s="1"/>
  <c r="AC53" i="7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P53" i="7"/>
  <c r="AC17" i="7"/>
  <c r="AC16" i="7" s="1"/>
  <c r="AC84" i="7"/>
  <c r="AC13" i="9"/>
  <c r="AC9" i="9" s="1"/>
  <c r="AP17" i="7"/>
  <c r="AP16" i="7" s="1"/>
  <c r="P9" i="9"/>
  <c r="AP9" i="9"/>
  <c r="AP162" i="7"/>
  <c r="AP161" i="7" s="1"/>
  <c r="AP185" i="7"/>
  <c r="AP184" i="7" s="1"/>
  <c r="P84" i="7"/>
  <c r="AC136" i="7"/>
  <c r="P136" i="7"/>
  <c r="P163" i="7"/>
  <c r="P162" i="7"/>
  <c r="P161" i="7" s="1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O46" i="7"/>
  <c r="AO41" i="7" s="1"/>
  <c r="AO40" i="7" s="1"/>
  <c r="AN46" i="7"/>
  <c r="AN41" i="7" s="1"/>
  <c r="AN40" i="7" s="1"/>
  <c r="AM46" i="7"/>
  <c r="AL46" i="7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S46" i="7"/>
  <c r="R46" i="7"/>
  <c r="R41" i="7" s="1"/>
  <c r="R40" i="7" s="1"/>
  <c r="Q46" i="7"/>
  <c r="O46" i="7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/>
  <c r="J138" i="7"/>
  <c r="J137" i="7" s="1"/>
  <c r="J131" i="7"/>
  <c r="J125" i="7"/>
  <c r="J121" i="7"/>
  <c r="J111" i="7"/>
  <c r="J107" i="7"/>
  <c r="J98" i="7"/>
  <c r="J97" i="7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/>
  <c r="W138" i="7"/>
  <c r="W137" i="7" s="1"/>
  <c r="W131" i="7"/>
  <c r="W125" i="7"/>
  <c r="W121" i="7"/>
  <c r="W111" i="7"/>
  <c r="W107" i="7"/>
  <c r="W98" i="7"/>
  <c r="W97" i="7"/>
  <c r="W96" i="7" s="1"/>
  <c r="W92" i="7"/>
  <c r="W91" i="7" s="1"/>
  <c r="W86" i="7"/>
  <c r="W85" i="7" s="1"/>
  <c r="W78" i="7"/>
  <c r="W74" i="7"/>
  <c r="W67" i="7"/>
  <c r="W64" i="7"/>
  <c r="W61" i="7"/>
  <c r="W55" i="7"/>
  <c r="W35" i="7"/>
  <c r="W29" i="7"/>
  <c r="W23" i="7"/>
  <c r="W19" i="7"/>
  <c r="O41" i="7" l="1"/>
  <c r="O40" i="7" s="1"/>
  <c r="T41" i="7"/>
  <c r="T40" i="7" s="1"/>
  <c r="AL41" i="7"/>
  <c r="AL40" i="7" s="1"/>
  <c r="AQ41" i="7"/>
  <c r="AQ40" i="7" s="1"/>
  <c r="I41" i="7"/>
  <c r="I40" i="7" s="1"/>
  <c r="W63" i="7"/>
  <c r="K13" i="7"/>
  <c r="K10" i="9"/>
  <c r="AP12" i="7"/>
  <c r="W73" i="7"/>
  <c r="W72" i="7" s="1"/>
  <c r="AC118" i="7"/>
  <c r="AC52" i="7"/>
  <c r="AJ106" i="7"/>
  <c r="AJ105" i="7" s="1"/>
  <c r="AD41" i="7"/>
  <c r="AD40" i="7" s="1"/>
  <c r="J41" i="7"/>
  <c r="J40" i="7" s="1"/>
  <c r="P52" i="7"/>
  <c r="P12" i="7" s="1"/>
  <c r="AM41" i="7"/>
  <c r="AM40" i="7" s="1"/>
  <c r="AR41" i="7"/>
  <c r="AR40" i="7" s="1"/>
  <c r="L41" i="7"/>
  <c r="L40" i="7" s="1"/>
  <c r="AP10" i="9"/>
  <c r="AP13" i="7"/>
  <c r="AJ13" i="9"/>
  <c r="AJ9" i="9" s="1"/>
  <c r="W13" i="9"/>
  <c r="W9" i="9" s="1"/>
  <c r="J13" i="9"/>
  <c r="J9" i="9" s="1"/>
  <c r="U46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J84" i="7"/>
  <c r="W136" i="7"/>
  <c r="J18" i="7"/>
  <c r="J17" i="7" s="1"/>
  <c r="J16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H29" i="7" l="1"/>
  <c r="W53" i="7"/>
  <c r="H40" i="7"/>
  <c r="W52" i="7"/>
  <c r="AJ53" i="7"/>
  <c r="AC10" i="9"/>
  <c r="AC13" i="7"/>
  <c r="P10" i="9"/>
  <c r="P13" i="7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F97" i="7" s="1"/>
  <c r="AF96" i="7" s="1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F137" i="7" s="1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AY18" i="7" l="1"/>
  <c r="AY36" i="7"/>
  <c r="J13" i="7"/>
  <c r="AJ12" i="7"/>
  <c r="J10" i="9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0" i="9" l="1"/>
  <c r="AL13" i="7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R41" i="9" s="1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I10" i="9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<sst xmlns="http://schemas.openxmlformats.org/spreadsheetml/2006/main" count="480" uniqueCount="199">
  <si>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</si>
  <si>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</si>
  <si>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</si>
  <si>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</si>
  <si>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</si>
  <si>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</si>
  <si>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</si>
  <si>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</si>
  <si>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</si>
  <si>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</si>
  <si>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</si>
  <si>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</si>
  <si>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</si>
  <si>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</si>
  <si>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</si>
  <si>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</si>
  <si>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</si>
  <si>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</si>
  <si>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</si>
  <si>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</si>
  <si>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</si>
  <si>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</si>
  <si>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</si>
  <si>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</si>
  <si>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</si>
  <si>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</si>
  <si>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</si>
  <si>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</si>
  <si>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</si>
  <si>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</si>
  <si>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</si>
  <si>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</si>
  <si>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</si>
  <si>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</si>
  <si>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</si>
  <si>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</si>
  <si>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</si>
  <si>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</si>
  <si>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</si>
  <si>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</si>
  <si>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</si>
  <si>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</si>
  <si>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</si>
  <si>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</si>
  <si>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</si>
  <si>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</si>
  <si>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</si>
  <si>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</si>
  <si>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</si>
  <si>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</si>
  <si>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</si>
  <si>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</si>
  <si>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</si>
  <si>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</si>
  <si>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</si>
  <si>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</si>
  <si>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</si>
  <si>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</si>
  <si>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</si>
  <si>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</si>
  <si>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</si>
  <si>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</si>
  <si>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</si>
  <si>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</si>
  <si>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</si>
  <si>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</si>
  <si>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</si>
  <si>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</si>
  <si>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</si>
  <si>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</si>
  <si>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</si>
  <si>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</si>
  <si>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</si>
  <si>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</si>
  <si>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</si>
  <si>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</si>
  <si>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</si>
  <si>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</si>
  <si>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</si>
  <si>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</si>
  <si>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</si>
  <si>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</si>
  <si>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</si>
  <si>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</si>
  <si>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</si>
  <si>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</si>
  <si>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</si>
  <si>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</si>
  <si>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</si>
  <si>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</si>
  <si>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</si>
  <si>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</si>
  <si>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</si>
  <si>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</si>
  <si>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</si>
  <si>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</si>
  <si>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</si>
  <si>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</si>
  <si>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</si>
  <si>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</si>
  <si>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</si>
  <si>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</si>
  <si>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</si>
  <si>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</si>
  <si>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</si>
  <si>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</si>
  <si>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</si>
  <si>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</si>
  <si>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</si>
  <si>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</si>
  <si>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</si>
  <si>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</si>
  <si>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</si>
  <si>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</si>
  <si>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</si>
  <si>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</si>
  <si>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</si>
  <si>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</si>
  <si>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</si>
  <si>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</si>
  <si>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</si>
  <si>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</si>
  <si>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</si>
  <si>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</si>
  <si>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</si>
  <si>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</si>
  <si>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</si>
  <si>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</si>
  <si>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</si>
  <si>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</si>
  <si>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</si>
  <si>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</si>
  <si>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</si>
  <si>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</si>
  <si>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</si>
  <si>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</si>
  <si>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</si>
  <si>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</si>
  <si>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</si>
  <si>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</si>
  <si>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</si>
  <si>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</si>
  <si>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</si>
  <si>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</si>
  <si>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</si>
  <si>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</si>
  <si>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</si>
  <si>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</si>
  <si>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</si>
  <si>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</si>
  <si>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</si>
  <si>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</si>
  <si>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</si>
  <si>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</si>
  <si>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</si>
  <si>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</si>
  <si>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</si>
  <si>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</si>
  <si>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</si>
  <si>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</si>
  <si>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</si>
  <si>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</si>
  <si>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</si>
  <si>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</si>
  <si>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</si>
  <si>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</si>
  <si>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</si>
  <si>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</si>
  <si>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</si>
  <si>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</si>
  <si>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</si>
  <si>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</si>
  <si>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</si>
  <si>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</si>
  <si>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</si>
  <si>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</si>
  <si>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</si>
  <si>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</si>
  <si>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</si>
  <si>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</si>
  <si>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</si>
  <si>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</si>
  <si>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</si>
  <si>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</si>
  <si>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</si>
  <si>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</si>
  <si>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IZMJENE I DOPUNE FINANCIJSKOG PLANA</t>
  </si>
  <si>
    <t xml:space="preserve"> 2017.</t>
  </si>
  <si>
    <t xml:space="preserve"> ZA 2016. GODINU</t>
  </si>
  <si>
    <t>2016.</t>
  </si>
  <si>
    <t>OSNOVNA ŠKOLA VINICA</t>
  </si>
  <si>
    <t>OSNOVNE ŠKOLE VINICA</t>
  </si>
  <si>
    <t xml:space="preserve">        Temeljem odredbi članka  28,29,30 I 31  Zakona o proračunu ("Narodne novine" broj 87/08,136/12,15/15) te članka  54. Statuta  Upravno vijeće  na sjednici održanoj dana 02.ožujka 2017. godine, d o n o s i:</t>
  </si>
  <si>
    <t>400-02/17-01-1</t>
  </si>
  <si>
    <t>2186-142/03-17-1</t>
  </si>
  <si>
    <t xml:space="preserve">                    Vinici</t>
  </si>
  <si>
    <t xml:space="preserve">                 02.ožujka 2017.</t>
  </si>
  <si>
    <t xml:space="preserve">Predsjednik Školskog odbora </t>
  </si>
  <si>
    <t xml:space="preserve">          Nikolina Siročić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</si>
</sst>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vertical="center"/>
      <protection locked="0"/>
    </xf>
    <xf numFmtId="0" fontId="51" fillId="0" borderId="0" xfId="4" applyNumberFormat="1" applyFont="1" applyFill="1" applyBorder="1" applyAlignment="1" applyProtection="1">
      <alignment vertical="center"/>
      <protection locked="0"/>
    </xf>
    <xf numFmtId="0" fontId="51" fillId="0" borderId="1" xfId="4" applyNumberFormat="1" applyFont="1" applyFill="1" applyBorder="1" applyAlignment="1" applyProtection="1">
      <alignment vertical="center"/>
      <protection locked="0"/>
    </xf>
    <xf numFmtId="0" fontId="53" fillId="0" borderId="0" xfId="3" applyFont="1" applyFill="1" applyBorder="1" applyAlignment="1" applyProtection="1">
      <alignment vertical="center"/>
    </xf>
    <xf numFmtId="0" fontId="51" fillId="0" borderId="0" xfId="4" applyFont="1" applyBorder="1" applyAlignment="1" applyProtection="1">
      <alignment horizontal="center" vertical="center"/>
      <protection locked="0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1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zoomScaleNormal="100" zoomScaleSheetLayoutView="100" workbookViewId="0"/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127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82</v>
      </c>
    </row>
    <row r="4" spans="1:2" ht="6" customHeight="1" x14ac:dyDescent="0.25">
      <c r="A4" s="87"/>
    </row>
    <row r="5" spans="1:2" ht="45" x14ac:dyDescent="0.25">
      <c r="A5" s="108" t="s">
        <v>83</v>
      </c>
    </row>
    <row r="6" spans="1:2" ht="30" x14ac:dyDescent="0.25">
      <c r="A6" s="107" t="s">
        <v>85</v>
      </c>
    </row>
    <row r="7" spans="1:2" ht="30.75" x14ac:dyDescent="0.25">
      <c r="A7" s="109" t="s">
        <v>84</v>
      </c>
    </row>
    <row r="8" spans="1:2" x14ac:dyDescent="0.25">
      <c r="A8" s="89"/>
    </row>
    <row r="9" spans="1:2" s="105" customFormat="1" ht="15.75" x14ac:dyDescent="0.25">
      <c r="A9" s="91" t="s">
        <v>79</v>
      </c>
    </row>
    <row r="10" spans="1:2" ht="6" customHeight="1" x14ac:dyDescent="0.25">
      <c r="A10" s="87"/>
    </row>
    <row r="11" spans="1:2" x14ac:dyDescent="0.25">
      <c r="A11" s="88" t="s">
        <v>167</v>
      </c>
    </row>
    <row r="12" spans="1:2" ht="30" x14ac:dyDescent="0.25">
      <c r="A12" s="88" t="s">
        <v>162</v>
      </c>
    </row>
    <row r="13" spans="1:2" ht="30" x14ac:dyDescent="0.25">
      <c r="A13" s="304" t="s">
        <v>163</v>
      </c>
    </row>
    <row r="14" spans="1:2" ht="30" x14ac:dyDescent="0.25">
      <c r="A14" s="89" t="s">
        <v>86</v>
      </c>
    </row>
    <row r="15" spans="1:2" ht="30" x14ac:dyDescent="0.25">
      <c r="A15" s="304" t="s">
        <v>164</v>
      </c>
    </row>
    <row r="16" spans="1:2" x14ac:dyDescent="0.25">
      <c r="A16" s="90"/>
    </row>
    <row r="17" spans="1:1" s="105" customFormat="1" ht="15.75" x14ac:dyDescent="0.25">
      <c r="A17" s="91" t="s">
        <v>80</v>
      </c>
    </row>
    <row r="18" spans="1:1" ht="6" customHeight="1" x14ac:dyDescent="0.25">
      <c r="A18" s="90"/>
    </row>
    <row r="19" spans="1:1" x14ac:dyDescent="0.25">
      <c r="A19" s="89" t="s">
        <v>87</v>
      </c>
    </row>
    <row r="20" spans="1:1" ht="45" x14ac:dyDescent="0.25">
      <c r="A20" s="89" t="s">
        <v>128</v>
      </c>
    </row>
    <row r="21" spans="1:1" ht="105" x14ac:dyDescent="0.25">
      <c r="A21" s="304" t="s">
        <v>165</v>
      </c>
    </row>
    <row r="22" spans="1:1" x14ac:dyDescent="0.25">
      <c r="A22" s="89"/>
    </row>
    <row r="23" spans="1:1" s="105" customFormat="1" ht="15.75" x14ac:dyDescent="0.25">
      <c r="A23" s="91" t="s">
        <v>81</v>
      </c>
    </row>
    <row r="24" spans="1:1" ht="6" customHeight="1" x14ac:dyDescent="0.25">
      <c r="A24" s="89"/>
    </row>
    <row r="25" spans="1:1" x14ac:dyDescent="0.25">
      <c r="A25" s="89" t="s">
        <v>88</v>
      </c>
    </row>
    <row r="26" spans="1:1" ht="45" x14ac:dyDescent="0.25">
      <c r="A26" s="89" t="s">
        <v>129</v>
      </c>
    </row>
    <row r="27" spans="1:1" ht="75" x14ac:dyDescent="0.25">
      <c r="A27" s="304" t="s">
        <v>166</v>
      </c>
    </row>
    <row r="28" spans="1:1" ht="15.75" x14ac:dyDescent="0.25">
      <c r="A28" s="91"/>
    </row>
    <row r="29" spans="1:1" ht="30" x14ac:dyDescent="0.25">
      <c r="A29" s="362" t="s">
        <v>178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topLeftCell="A8" zoomScale="90" zoomScaleNormal="90" zoomScaleSheetLayoutView="80" workbookViewId="0">
      <selection activeCell="F50" sqref="F50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7" width="19.85546875" style="3" customWidth="1"/>
    <col min="8" max="9" width="19.85546875" style="3" hidden="1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5"/>
      <c r="B2" s="435"/>
      <c r="C2" s="435"/>
      <c r="D2" s="435"/>
      <c r="E2" s="435"/>
      <c r="F2" s="435"/>
      <c r="G2" s="435"/>
      <c r="H2" s="435"/>
      <c r="I2" s="179"/>
    </row>
    <row r="3" spans="1:9" ht="27" customHeight="1" x14ac:dyDescent="0.25">
      <c r="A3" s="435"/>
      <c r="B3" s="435"/>
      <c r="C3" s="435"/>
      <c r="D3" s="435"/>
      <c r="E3" s="435"/>
      <c r="F3" s="435"/>
      <c r="G3" s="435"/>
      <c r="H3" s="435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39" t="s">
        <v>13</v>
      </c>
      <c r="C5" s="439"/>
      <c r="D5" s="439"/>
      <c r="E5" s="439"/>
      <c r="F5" s="183"/>
      <c r="G5" s="183"/>
      <c r="H5" s="179"/>
      <c r="I5" s="179"/>
    </row>
    <row r="6" spans="1:9" s="4" customFormat="1" ht="49.5" customHeight="1" x14ac:dyDescent="0.25">
      <c r="A6" s="184"/>
      <c r="B6" s="440" t="s">
        <v>190</v>
      </c>
      <c r="C6" s="440"/>
      <c r="D6" s="440"/>
      <c r="E6" s="440"/>
      <c r="F6" s="185"/>
      <c r="G6" s="185"/>
      <c r="H6" s="184"/>
      <c r="I6" s="184"/>
    </row>
    <row r="7" spans="1:9" s="5" customFormat="1" ht="21" customHeight="1" x14ac:dyDescent="0.25">
      <c r="A7" s="186"/>
      <c r="B7" s="441" t="s">
        <v>138</v>
      </c>
      <c r="C7" s="441"/>
      <c r="D7" s="441"/>
      <c r="E7" s="441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42" t="s">
        <v>193</v>
      </c>
      <c r="D8" s="442"/>
      <c r="E8" s="442"/>
      <c r="F8" s="187"/>
      <c r="G8" s="187"/>
      <c r="H8" s="179"/>
      <c r="I8" s="179"/>
    </row>
    <row r="9" spans="1:9" ht="18" customHeight="1" x14ac:dyDescent="0.25">
      <c r="A9" s="179"/>
      <c r="B9" s="180" t="s">
        <v>110</v>
      </c>
      <c r="C9" s="442" t="s">
        <v>194</v>
      </c>
      <c r="D9" s="442"/>
      <c r="E9" s="442"/>
      <c r="F9" s="187"/>
      <c r="G9" s="187"/>
      <c r="H9" s="179"/>
      <c r="I9" s="179"/>
    </row>
    <row r="10" spans="1:9" ht="18" hidden="1" customHeight="1" x14ac:dyDescent="0.25">
      <c r="A10" s="179"/>
      <c r="B10" s="445"/>
      <c r="C10" s="445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36" t="s">
        <v>192</v>
      </c>
      <c r="B12" s="436"/>
      <c r="C12" s="436"/>
      <c r="D12" s="436"/>
      <c r="E12" s="436"/>
      <c r="F12" s="436"/>
      <c r="G12" s="436"/>
      <c r="H12" s="436"/>
      <c r="I12" s="436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8" t="s">
        <v>186</v>
      </c>
      <c r="B14" s="438"/>
      <c r="C14" s="438"/>
      <c r="D14" s="438"/>
      <c r="E14" s="438"/>
      <c r="F14" s="438"/>
      <c r="G14" s="438"/>
      <c r="H14" s="438"/>
      <c r="I14" s="438"/>
    </row>
    <row r="15" spans="1:9" ht="22.5" customHeight="1" x14ac:dyDescent="0.25">
      <c r="A15" s="437" t="s">
        <v>191</v>
      </c>
      <c r="B15" s="437"/>
      <c r="C15" s="437"/>
      <c r="D15" s="437"/>
      <c r="E15" s="437"/>
      <c r="F15" s="437"/>
      <c r="G15" s="437"/>
      <c r="H15" s="437"/>
      <c r="I15" s="437"/>
    </row>
    <row r="16" spans="1:9" ht="22.5" customHeight="1" x14ac:dyDescent="0.25">
      <c r="A16" s="438" t="s">
        <v>188</v>
      </c>
      <c r="B16" s="438"/>
      <c r="C16" s="438"/>
      <c r="D16" s="438"/>
      <c r="E16" s="438"/>
      <c r="F16" s="438"/>
      <c r="G16" s="438"/>
      <c r="H16" s="438"/>
      <c r="I16" s="438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7" t="s">
        <v>14</v>
      </c>
      <c r="B18" s="447"/>
      <c r="C18" s="447"/>
      <c r="D18" s="447"/>
      <c r="E18" s="447"/>
      <c r="F18" s="447"/>
      <c r="G18" s="447"/>
      <c r="H18" s="447"/>
      <c r="I18" s="447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6" t="s">
        <v>15</v>
      </c>
      <c r="B20" s="446"/>
      <c r="C20" s="446"/>
      <c r="D20" s="446"/>
      <c r="E20" s="446"/>
      <c r="F20" s="446"/>
      <c r="G20" s="189" t="s">
        <v>187</v>
      </c>
      <c r="H20" s="189" t="s">
        <v>130</v>
      </c>
      <c r="I20" s="189" t="s">
        <v>131</v>
      </c>
    </row>
    <row r="21" spans="1:16384" s="41" customFormat="1" ht="10.5" customHeight="1" thickTop="1" thickBot="1" x14ac:dyDescent="0.3">
      <c r="A21" s="444">
        <v>1</v>
      </c>
      <c r="B21" s="444"/>
      <c r="C21" s="444"/>
      <c r="D21" s="444"/>
      <c r="E21" s="444"/>
      <c r="F21" s="444"/>
      <c r="G21" s="267">
        <v>2</v>
      </c>
      <c r="H21" s="267">
        <v>3</v>
      </c>
      <c r="I21" s="267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34" t="s">
        <v>22</v>
      </c>
      <c r="C23" s="434"/>
      <c r="D23" s="434"/>
      <c r="E23" s="434"/>
      <c r="F23" s="434"/>
      <c r="G23" s="194">
        <f>SUM(G24:G25)</f>
        <v>5812789</v>
      </c>
      <c r="H23" s="194">
        <f>SUM(H24:H25)</f>
        <v>0</v>
      </c>
      <c r="I23" s="194">
        <f>SUM(I24:I25)</f>
        <v>0</v>
      </c>
    </row>
    <row r="24" spans="1:16384" ht="18" customHeight="1" x14ac:dyDescent="0.25">
      <c r="A24" s="195"/>
      <c r="B24" s="448" t="s">
        <v>26</v>
      </c>
      <c r="C24" s="448"/>
      <c r="D24" s="448"/>
      <c r="E24" s="448"/>
      <c r="F24" s="448"/>
      <c r="G24" s="196">
        <f>SUMIFS('2. Plan prihoda i primitaka'!$H$13:$H$43,'2. Plan prihoda i primitaka'!$A$13:$A$43,6)</f>
        <v>5812789</v>
      </c>
      <c r="H24" s="196">
        <f>SUMIFS('2. Plan prihoda i primitaka'!$U$13:$U$43,'2. Plan prihoda i primitaka'!$A$13:$A$43,6)</f>
        <v>0</v>
      </c>
      <c r="I24" s="196">
        <f>SUMIFS('2. Plan prihoda i primitaka'!$AH$13:$AH$43,'2. Plan prihoda i primitaka'!$A$13:$A$43,6)</f>
        <v>0</v>
      </c>
    </row>
    <row r="25" spans="1:16384" ht="18" customHeight="1" x14ac:dyDescent="0.25">
      <c r="A25" s="195"/>
      <c r="B25" s="448" t="s">
        <v>27</v>
      </c>
      <c r="C25" s="448"/>
      <c r="D25" s="448"/>
      <c r="E25" s="448"/>
      <c r="F25" s="448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34" t="s">
        <v>23</v>
      </c>
      <c r="C26" s="434"/>
      <c r="D26" s="434"/>
      <c r="E26" s="434"/>
      <c r="F26" s="434"/>
      <c r="G26" s="194">
        <f>SUM(G27:G28)</f>
        <v>5740604</v>
      </c>
      <c r="H26" s="194">
        <f>SUM(H27:H28)</f>
        <v>0</v>
      </c>
      <c r="I26" s="194">
        <f>SUM(I27:I28)</f>
        <v>0</v>
      </c>
    </row>
    <row r="27" spans="1:16384" ht="18" customHeight="1" x14ac:dyDescent="0.25">
      <c r="A27" s="195"/>
      <c r="B27" s="448" t="s">
        <v>28</v>
      </c>
      <c r="C27" s="448"/>
      <c r="D27" s="448"/>
      <c r="E27" s="448"/>
      <c r="F27" s="448"/>
      <c r="G27" s="196">
        <f>SUMIFS('3. Plan rashoda i izdataka'!$H$16:$H$157,'3. Plan rashoda i izdataka'!$A$16:$A$157,3)</f>
        <v>5638687</v>
      </c>
      <c r="H27" s="196">
        <f>SUMIFS('3. Plan rashoda i izdataka'!$U$16:$U$157,'3. Plan rashoda i izdataka'!$A$16:$A$157,3)</f>
        <v>0</v>
      </c>
      <c r="I27" s="196">
        <f>SUMIFS('3. Plan rashoda i izdataka'!$AH$16:$AH$157,'3. Plan rashoda i izdataka'!$A$16:$A$157,3)</f>
        <v>0</v>
      </c>
    </row>
    <row r="28" spans="1:16384" ht="18" customHeight="1" x14ac:dyDescent="0.25">
      <c r="A28" s="197"/>
      <c r="B28" s="432" t="s">
        <v>29</v>
      </c>
      <c r="C28" s="432"/>
      <c r="D28" s="432"/>
      <c r="E28" s="432"/>
      <c r="F28" s="432"/>
      <c r="G28" s="196">
        <f>SUMIFS('3. Plan rashoda i izdataka'!$H$16:$H$157,'3. Plan rashoda i izdataka'!$A$16:$A$157,4)</f>
        <v>101917</v>
      </c>
      <c r="H28" s="196">
        <f>SUMIFS('3. Plan rashoda i izdataka'!$U$16:$U$157,'3. Plan rashoda i izdataka'!$A$16:$A$157,4)</f>
        <v>0</v>
      </c>
      <c r="I28" s="196">
        <f>SUMIFS('3. Plan rashoda i izdataka'!$AH$16:$AH$157,'3. Plan rashoda i izdataka'!$A$16:$A$157,4)</f>
        <v>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33" t="s">
        <v>30</v>
      </c>
      <c r="C29" s="433"/>
      <c r="D29" s="433"/>
      <c r="E29" s="433"/>
      <c r="F29" s="433"/>
      <c r="G29" s="200">
        <f>G23-G26</f>
        <v>72185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34" t="s">
        <v>19</v>
      </c>
      <c r="C31" s="434"/>
      <c r="D31" s="434"/>
      <c r="E31" s="434"/>
      <c r="F31" s="434"/>
      <c r="G31" s="194"/>
      <c r="H31" s="203"/>
      <c r="I31" s="203"/>
    </row>
    <row r="32" spans="1:16384" s="9" customFormat="1" ht="18" customHeight="1" x14ac:dyDescent="0.25">
      <c r="A32" s="199"/>
      <c r="B32" s="433" t="s">
        <v>31</v>
      </c>
      <c r="C32" s="433"/>
      <c r="D32" s="433"/>
      <c r="E32" s="433"/>
      <c r="F32" s="433"/>
      <c r="G32" s="217">
        <f>SUMIFS('2. Plan prihoda i primitaka'!$H$13:$H$43,'2. Plan prihoda i primitaka'!$A$13:$A$43,9)</f>
        <v>39089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34" t="s">
        <v>18</v>
      </c>
      <c r="C34" s="434"/>
      <c r="D34" s="434"/>
      <c r="E34" s="434"/>
      <c r="F34" s="434"/>
      <c r="G34" s="194"/>
      <c r="H34" s="203"/>
      <c r="I34" s="203"/>
    </row>
    <row r="35" spans="1:9" ht="18" customHeight="1" x14ac:dyDescent="0.25">
      <c r="A35" s="195"/>
      <c r="B35" s="448" t="s">
        <v>33</v>
      </c>
      <c r="C35" s="448"/>
      <c r="D35" s="448"/>
      <c r="E35" s="448"/>
      <c r="F35" s="448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32" t="s">
        <v>34</v>
      </c>
      <c r="C36" s="432"/>
      <c r="D36" s="432"/>
      <c r="E36" s="432"/>
      <c r="F36" s="432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33" t="s">
        <v>35</v>
      </c>
      <c r="C37" s="433"/>
      <c r="D37" s="433"/>
      <c r="E37" s="433"/>
      <c r="F37" s="433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34" t="s">
        <v>38</v>
      </c>
      <c r="C39" s="434"/>
      <c r="D39" s="434"/>
      <c r="E39" s="434"/>
      <c r="F39" s="434"/>
      <c r="G39" s="194"/>
      <c r="H39" s="203"/>
      <c r="I39" s="203"/>
    </row>
    <row r="40" spans="1:9" s="4" customFormat="1" ht="18" customHeight="1" x14ac:dyDescent="0.25">
      <c r="A40" s="207"/>
      <c r="B40" s="433" t="s">
        <v>37</v>
      </c>
      <c r="C40" s="433"/>
      <c r="D40" s="433"/>
      <c r="E40" s="433"/>
      <c r="F40" s="433"/>
      <c r="G40" s="200">
        <f>G29+G32+G37</f>
        <v>111274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222"/>
      <c r="D43" s="222"/>
      <c r="E43" s="222"/>
    </row>
    <row r="44" spans="1:9" s="110" customFormat="1" ht="20.25" customHeight="1" x14ac:dyDescent="0.25">
      <c r="E44" s="223" t="s">
        <v>132</v>
      </c>
      <c r="F44" s="427" t="s">
        <v>195</v>
      </c>
      <c r="G44" s="224" t="s">
        <v>134</v>
      </c>
      <c r="I44" s="127"/>
    </row>
    <row r="45" spans="1:9" s="110" customFormat="1" ht="7.5" customHeight="1" x14ac:dyDescent="0.25">
      <c r="E45" s="127"/>
      <c r="F45" s="127"/>
      <c r="G45" s="225"/>
      <c r="I45" s="127"/>
    </row>
    <row r="46" spans="1:9" s="110" customFormat="1" ht="20.25" customHeight="1" x14ac:dyDescent="0.25">
      <c r="E46" s="223"/>
      <c r="F46" s="427" t="s">
        <v>196</v>
      </c>
      <c r="G46" s="219" t="s">
        <v>133</v>
      </c>
      <c r="I46" s="426"/>
    </row>
    <row r="47" spans="1:9" s="110" customFormat="1" ht="54.75" customHeight="1" x14ac:dyDescent="0.25">
      <c r="E47" s="127"/>
      <c r="F47" s="127"/>
      <c r="G47" s="127"/>
      <c r="H47" s="219"/>
      <c r="I47" s="226"/>
    </row>
    <row r="48" spans="1:9" s="110" customFormat="1" ht="15.75" x14ac:dyDescent="0.25">
      <c r="E48" s="443" t="s">
        <v>135</v>
      </c>
      <c r="F48" s="428" t="s">
        <v>197</v>
      </c>
      <c r="G48" s="428"/>
      <c r="H48" s="226"/>
      <c r="I48" s="425"/>
    </row>
    <row r="49" spans="1:9" s="110" customFormat="1" ht="15" customHeight="1" x14ac:dyDescent="0.25">
      <c r="E49" s="443"/>
      <c r="F49" s="428"/>
      <c r="G49" s="428"/>
      <c r="H49" s="228"/>
      <c r="I49" s="227"/>
    </row>
    <row r="50" spans="1:9" s="110" customFormat="1" ht="15.75" x14ac:dyDescent="0.25">
      <c r="E50" s="443"/>
      <c r="F50" s="429" t="s">
        <v>198</v>
      </c>
      <c r="G50" s="430"/>
      <c r="H50" s="229"/>
    </row>
    <row r="51" spans="1:9" s="110" customFormat="1" ht="15.75" x14ac:dyDescent="0.25">
      <c r="E51" s="219"/>
      <c r="F51" s="431" t="s">
        <v>137</v>
      </c>
      <c r="G51" s="428"/>
      <c r="H51" s="230"/>
      <c r="I51" s="230"/>
    </row>
    <row r="52" spans="1:9" s="110" customFormat="1" ht="15" x14ac:dyDescent="0.25">
      <c r="A52" s="222"/>
      <c r="B52" s="222"/>
      <c r="C52" s="222"/>
      <c r="D52" s="222"/>
      <c r="E52" s="222"/>
      <c r="F52" s="226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1"/>
      <c r="G53" s="72"/>
      <c r="H53" s="232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1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1">
    <mergeCell ref="E48:E50"/>
    <mergeCell ref="A21:F21"/>
    <mergeCell ref="B26:F26"/>
    <mergeCell ref="B10:C10"/>
    <mergeCell ref="A20:F20"/>
    <mergeCell ref="A14:I14"/>
    <mergeCell ref="A18:I18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36:F36"/>
    <mergeCell ref="B37:F37"/>
    <mergeCell ref="B39:F39"/>
    <mergeCell ref="B32:F32"/>
    <mergeCell ref="B29:F29"/>
  </mergeCells>
  <conditionalFormatting sqref="B10:C10 E10 C8:E9 B7:E7 F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F44 F46">
    <cfRule type="containsBlanks" dxfId="320" priority="8">
      <formula>LEN(TRIM(F44))=0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F51">
    <cfRule type="containsBlanks" dxfId="317" priority="4">
      <formula>LEN(TRIM(F51))=0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F44"/>
    <dataValidation allowBlank="1" showInputMessage="1" showErrorMessage="1" promptTitle="DATUM DONOŠENJA" prompt="_x000a_Unijeti datum donošenja financijskog plana" sqref="F46"/>
    <dataValidation allowBlank="1" showInputMessage="1" showErrorMessage="1" promptTitle="POTPIS ODGOVORNE OSOBE" prompt="_x000a_Mjesto za vlastoručni potpis_x000a_- ispod crte upisati puno ime i prezime te funkciju odgovorne osobe" sqref="F48:G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  <pageSetUpPr fitToPage="1"/>
  </sheetPr>
  <dimension ref="A1:AV44"/>
  <sheetViews>
    <sheetView showGridLines="0" view="pageBreakPreview" zoomScale="80" zoomScaleNormal="9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N44" sqref="N44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hidden="1" customWidth="1"/>
    <col min="22" max="33" width="14.42578125" style="10" hidden="1" customWidth="1"/>
    <col min="34" max="34" width="16.5703125" style="34" hidden="1" customWidth="1"/>
    <col min="35" max="46" width="14.42578125" style="10" hidden="1" customWidth="1"/>
    <col min="47" max="47" width="15" style="3" customWidth="1"/>
    <col min="48" max="16384" width="9.140625" style="3"/>
  </cols>
  <sheetData>
    <row r="1" spans="1:48" ht="12.75" customHeight="1" x14ac:dyDescent="0.25">
      <c r="A1" s="447"/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7" t="s">
        <v>64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2"/>
      <c r="I4" s="455" t="s">
        <v>119</v>
      </c>
      <c r="J4" s="456" t="s">
        <v>119</v>
      </c>
      <c r="K4" s="456"/>
      <c r="L4" s="457"/>
      <c r="M4" s="455" t="s">
        <v>120</v>
      </c>
      <c r="N4" s="456"/>
      <c r="O4" s="456"/>
      <c r="P4" s="456"/>
      <c r="Q4" s="456"/>
      <c r="R4" s="456"/>
      <c r="S4" s="456"/>
      <c r="T4" s="457"/>
      <c r="U4" s="330"/>
      <c r="V4" s="455" t="s">
        <v>119</v>
      </c>
      <c r="W4" s="456"/>
      <c r="X4" s="456"/>
      <c r="Y4" s="457"/>
      <c r="Z4" s="455" t="s">
        <v>120</v>
      </c>
      <c r="AA4" s="456"/>
      <c r="AB4" s="456"/>
      <c r="AC4" s="456"/>
      <c r="AD4" s="456"/>
      <c r="AE4" s="456"/>
      <c r="AF4" s="456"/>
      <c r="AG4" s="457"/>
      <c r="AH4" s="330"/>
      <c r="AI4" s="455" t="s">
        <v>119</v>
      </c>
      <c r="AJ4" s="456"/>
      <c r="AK4" s="456"/>
      <c r="AL4" s="457"/>
      <c r="AM4" s="455" t="s">
        <v>120</v>
      </c>
      <c r="AN4" s="456"/>
      <c r="AO4" s="456"/>
      <c r="AP4" s="456"/>
      <c r="AQ4" s="456"/>
      <c r="AR4" s="456"/>
      <c r="AS4" s="456"/>
      <c r="AT4" s="457"/>
    </row>
    <row r="5" spans="1:48" s="2" customFormat="1" ht="57" customHeight="1" x14ac:dyDescent="0.25">
      <c r="A5" s="466" t="s">
        <v>49</v>
      </c>
      <c r="B5" s="467"/>
      <c r="C5" s="467"/>
      <c r="D5" s="467" t="s">
        <v>40</v>
      </c>
      <c r="E5" s="467"/>
      <c r="F5" s="467"/>
      <c r="G5" s="474"/>
      <c r="H5" s="486" t="s">
        <v>189</v>
      </c>
      <c r="I5" s="378" t="s">
        <v>179</v>
      </c>
      <c r="J5" s="154" t="s">
        <v>105</v>
      </c>
      <c r="K5" s="405" t="s">
        <v>181</v>
      </c>
      <c r="L5" s="150" t="s">
        <v>184</v>
      </c>
      <c r="M5" s="379" t="s">
        <v>106</v>
      </c>
      <c r="N5" s="149" t="s">
        <v>89</v>
      </c>
      <c r="O5" s="149" t="s">
        <v>43</v>
      </c>
      <c r="P5" s="149" t="s">
        <v>183</v>
      </c>
      <c r="Q5" s="149" t="s">
        <v>180</v>
      </c>
      <c r="R5" s="149" t="s">
        <v>44</v>
      </c>
      <c r="S5" s="149" t="s">
        <v>45</v>
      </c>
      <c r="T5" s="150" t="s">
        <v>46</v>
      </c>
      <c r="U5" s="451" t="s">
        <v>159</v>
      </c>
      <c r="V5" s="378" t="s">
        <v>179</v>
      </c>
      <c r="W5" s="154" t="s">
        <v>105</v>
      </c>
      <c r="X5" s="405" t="s">
        <v>181</v>
      </c>
      <c r="Y5" s="150" t="s">
        <v>184</v>
      </c>
      <c r="Z5" s="379" t="s">
        <v>106</v>
      </c>
      <c r="AA5" s="149" t="s">
        <v>89</v>
      </c>
      <c r="AB5" s="149" t="s">
        <v>43</v>
      </c>
      <c r="AC5" s="149" t="s">
        <v>183</v>
      </c>
      <c r="AD5" s="149" t="s">
        <v>180</v>
      </c>
      <c r="AE5" s="149" t="s">
        <v>44</v>
      </c>
      <c r="AF5" s="149" t="s">
        <v>45</v>
      </c>
      <c r="AG5" s="150" t="s">
        <v>46</v>
      </c>
      <c r="AH5" s="453" t="s">
        <v>160</v>
      </c>
      <c r="AI5" s="378" t="s">
        <v>179</v>
      </c>
      <c r="AJ5" s="154" t="s">
        <v>105</v>
      </c>
      <c r="AK5" s="405" t="s">
        <v>181</v>
      </c>
      <c r="AL5" s="150" t="s">
        <v>184</v>
      </c>
      <c r="AM5" s="379" t="s">
        <v>106</v>
      </c>
      <c r="AN5" s="149" t="s">
        <v>89</v>
      </c>
      <c r="AO5" s="149" t="s">
        <v>43</v>
      </c>
      <c r="AP5" s="149" t="s">
        <v>183</v>
      </c>
      <c r="AQ5" s="149" t="s">
        <v>180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68"/>
      <c r="B6" s="469"/>
      <c r="C6" s="469"/>
      <c r="D6" s="469"/>
      <c r="E6" s="469"/>
      <c r="F6" s="469"/>
      <c r="G6" s="475"/>
      <c r="H6" s="487"/>
      <c r="I6" s="151" t="s">
        <v>112</v>
      </c>
      <c r="J6" s="155" t="s">
        <v>111</v>
      </c>
      <c r="K6" s="406" t="s">
        <v>114</v>
      </c>
      <c r="L6" s="153" t="s">
        <v>115</v>
      </c>
      <c r="M6" s="380" t="s">
        <v>113</v>
      </c>
      <c r="N6" s="152" t="s">
        <v>121</v>
      </c>
      <c r="O6" s="152" t="s">
        <v>115</v>
      </c>
      <c r="P6" s="152" t="s">
        <v>114</v>
      </c>
      <c r="Q6" s="152" t="s">
        <v>113</v>
      </c>
      <c r="R6" s="152" t="s">
        <v>116</v>
      </c>
      <c r="S6" s="152" t="s">
        <v>118</v>
      </c>
      <c r="T6" s="153" t="s">
        <v>117</v>
      </c>
      <c r="U6" s="452"/>
      <c r="V6" s="151" t="s">
        <v>112</v>
      </c>
      <c r="W6" s="155" t="s">
        <v>111</v>
      </c>
      <c r="X6" s="406" t="s">
        <v>114</v>
      </c>
      <c r="Y6" s="153" t="s">
        <v>115</v>
      </c>
      <c r="Z6" s="380" t="s">
        <v>113</v>
      </c>
      <c r="AA6" s="152" t="s">
        <v>121</v>
      </c>
      <c r="AB6" s="152" t="s">
        <v>115</v>
      </c>
      <c r="AC6" s="152" t="s">
        <v>114</v>
      </c>
      <c r="AD6" s="152" t="s">
        <v>113</v>
      </c>
      <c r="AE6" s="152" t="s">
        <v>116</v>
      </c>
      <c r="AF6" s="152" t="s">
        <v>118</v>
      </c>
      <c r="AG6" s="153" t="s">
        <v>117</v>
      </c>
      <c r="AH6" s="454"/>
      <c r="AI6" s="151" t="s">
        <v>112</v>
      </c>
      <c r="AJ6" s="155" t="s">
        <v>111</v>
      </c>
      <c r="AK6" s="406" t="s">
        <v>114</v>
      </c>
      <c r="AL6" s="153" t="s">
        <v>115</v>
      </c>
      <c r="AM6" s="380" t="s">
        <v>113</v>
      </c>
      <c r="AN6" s="152" t="s">
        <v>121</v>
      </c>
      <c r="AO6" s="152" t="s">
        <v>115</v>
      </c>
      <c r="AP6" s="152" t="s">
        <v>114</v>
      </c>
      <c r="AQ6" s="152" t="s">
        <v>113</v>
      </c>
      <c r="AR6" s="152" t="s">
        <v>116</v>
      </c>
      <c r="AS6" s="152" t="s">
        <v>118</v>
      </c>
      <c r="AT6" s="153" t="s">
        <v>117</v>
      </c>
    </row>
    <row r="7" spans="1:48" s="41" customFormat="1" ht="10.5" customHeight="1" thickTop="1" thickBot="1" x14ac:dyDescent="0.3">
      <c r="A7" s="479">
        <v>1</v>
      </c>
      <c r="B7" s="480"/>
      <c r="C7" s="480"/>
      <c r="D7" s="480"/>
      <c r="E7" s="480"/>
      <c r="F7" s="480"/>
      <c r="G7" s="481"/>
      <c r="H7" s="417" t="s">
        <v>185</v>
      </c>
      <c r="I7" s="418">
        <v>3</v>
      </c>
      <c r="J7" s="419">
        <v>4</v>
      </c>
      <c r="K7" s="420">
        <v>5</v>
      </c>
      <c r="L7" s="421">
        <v>6</v>
      </c>
      <c r="M7" s="422">
        <v>7</v>
      </c>
      <c r="N7" s="423">
        <v>8</v>
      </c>
      <c r="O7" s="424">
        <v>9</v>
      </c>
      <c r="P7" s="424">
        <v>10</v>
      </c>
      <c r="Q7" s="424">
        <v>11</v>
      </c>
      <c r="R7" s="424">
        <v>12</v>
      </c>
      <c r="S7" s="424">
        <v>13</v>
      </c>
      <c r="T7" s="421">
        <v>14</v>
      </c>
      <c r="U7" s="331" t="s">
        <v>185</v>
      </c>
      <c r="V7" s="418">
        <v>3</v>
      </c>
      <c r="W7" s="419">
        <v>4</v>
      </c>
      <c r="X7" s="420">
        <v>5</v>
      </c>
      <c r="Y7" s="421">
        <v>6</v>
      </c>
      <c r="Z7" s="422">
        <v>7</v>
      </c>
      <c r="AA7" s="423">
        <v>8</v>
      </c>
      <c r="AB7" s="424">
        <v>9</v>
      </c>
      <c r="AC7" s="424">
        <v>10</v>
      </c>
      <c r="AD7" s="424">
        <v>11</v>
      </c>
      <c r="AE7" s="424">
        <v>12</v>
      </c>
      <c r="AF7" s="424">
        <v>13</v>
      </c>
      <c r="AG7" s="421">
        <v>14</v>
      </c>
      <c r="AH7" s="337" t="s">
        <v>185</v>
      </c>
      <c r="AI7" s="418">
        <v>3</v>
      </c>
      <c r="AJ7" s="419">
        <v>4</v>
      </c>
      <c r="AK7" s="420">
        <v>5</v>
      </c>
      <c r="AL7" s="421">
        <v>6</v>
      </c>
      <c r="AM7" s="422">
        <v>7</v>
      </c>
      <c r="AN7" s="423">
        <v>8</v>
      </c>
      <c r="AO7" s="424">
        <v>9</v>
      </c>
      <c r="AP7" s="424">
        <v>10</v>
      </c>
      <c r="AQ7" s="424">
        <v>11</v>
      </c>
      <c r="AR7" s="424">
        <v>12</v>
      </c>
      <c r="AS7" s="424">
        <v>13</v>
      </c>
      <c r="AT7" s="421">
        <v>14</v>
      </c>
    </row>
    <row r="8" spans="1:48" s="215" customFormat="1" ht="13.5" customHeight="1" thickTop="1" x14ac:dyDescent="0.25">
      <c r="A8" s="458"/>
      <c r="B8" s="459"/>
      <c r="C8" s="459"/>
      <c r="D8" s="459"/>
      <c r="E8" s="459"/>
      <c r="F8" s="459"/>
      <c r="G8" s="460"/>
      <c r="H8" s="209"/>
      <c r="I8" s="463">
        <f>SUM(I9:L9)</f>
        <v>652938</v>
      </c>
      <c r="J8" s="461">
        <f>SUM(J9:M9)</f>
        <v>5243740</v>
      </c>
      <c r="K8" s="461"/>
      <c r="L8" s="462"/>
      <c r="M8" s="381">
        <f>M9</f>
        <v>4665493</v>
      </c>
      <c r="N8" s="461">
        <f>SUM(N9:T9)</f>
        <v>533447</v>
      </c>
      <c r="O8" s="461"/>
      <c r="P8" s="461"/>
      <c r="Q8" s="461"/>
      <c r="R8" s="461"/>
      <c r="S8" s="461"/>
      <c r="T8" s="462"/>
      <c r="U8" s="209"/>
      <c r="V8" s="463">
        <f>SUM(V9:X9)</f>
        <v>0</v>
      </c>
      <c r="W8" s="461">
        <f>SUM(W9:Z9)</f>
        <v>0</v>
      </c>
      <c r="X8" s="461"/>
      <c r="Y8" s="462"/>
      <c r="Z8" s="381">
        <f>Z9</f>
        <v>0</v>
      </c>
      <c r="AA8" s="461">
        <f>SUM(AA9:AG9)</f>
        <v>0</v>
      </c>
      <c r="AB8" s="461"/>
      <c r="AC8" s="461"/>
      <c r="AD8" s="461"/>
      <c r="AE8" s="461"/>
      <c r="AF8" s="461"/>
      <c r="AG8" s="462"/>
      <c r="AH8" s="214"/>
      <c r="AI8" s="463">
        <f>SUM(AI9:AK9)</f>
        <v>0</v>
      </c>
      <c r="AJ8" s="461">
        <f>SUM(AJ9:AM9)</f>
        <v>0</v>
      </c>
      <c r="AK8" s="461"/>
      <c r="AL8" s="462"/>
      <c r="AM8" s="381">
        <f>AM9</f>
        <v>0</v>
      </c>
      <c r="AN8" s="461">
        <f>SUM(AN9:AT9)</f>
        <v>0</v>
      </c>
      <c r="AO8" s="461"/>
      <c r="AP8" s="461"/>
      <c r="AQ8" s="461"/>
      <c r="AR8" s="461"/>
      <c r="AS8" s="461"/>
      <c r="AT8" s="462"/>
    </row>
    <row r="9" spans="1:48" s="4" customFormat="1" ht="30.75" customHeight="1" x14ac:dyDescent="0.25">
      <c r="A9" s="239"/>
      <c r="B9" s="482" t="str">
        <f>'1. Sažetak'!B6:E6</f>
        <v>OSNOVNA ŠKOLA VINICA</v>
      </c>
      <c r="C9" s="482"/>
      <c r="D9" s="482"/>
      <c r="E9" s="482"/>
      <c r="F9" s="482"/>
      <c r="G9" s="483"/>
      <c r="H9" s="173">
        <f>SUM(I9:T9)</f>
        <v>5851878</v>
      </c>
      <c r="I9" s="174">
        <f>I13+I31+I36+I41</f>
        <v>74691</v>
      </c>
      <c r="J9" s="390">
        <f>J13+J31+J36+J41</f>
        <v>515600</v>
      </c>
      <c r="K9" s="407">
        <f t="shared" ref="K9" si="0">K13+K31+K36+K41</f>
        <v>62647</v>
      </c>
      <c r="L9" s="175">
        <f t="shared" ref="L9:T9" si="1">L13+L31+L36+L41</f>
        <v>0</v>
      </c>
      <c r="M9" s="391">
        <f t="shared" si="1"/>
        <v>4665493</v>
      </c>
      <c r="N9" s="176">
        <f t="shared" si="1"/>
        <v>207255</v>
      </c>
      <c r="O9" s="177">
        <f t="shared" si="1"/>
        <v>307458</v>
      </c>
      <c r="P9" s="177">
        <f t="shared" ref="P9" si="2">P13+P31+P36+P41</f>
        <v>0</v>
      </c>
      <c r="Q9" s="177">
        <f t="shared" si="1"/>
        <v>18734</v>
      </c>
      <c r="R9" s="177">
        <f t="shared" si="1"/>
        <v>0</v>
      </c>
      <c r="S9" s="177">
        <f t="shared" si="1"/>
        <v>0</v>
      </c>
      <c r="T9" s="175">
        <f t="shared" si="1"/>
        <v>0</v>
      </c>
      <c r="U9" s="178">
        <f>SUM(V9:AG9)</f>
        <v>0</v>
      </c>
      <c r="V9" s="174">
        <f t="shared" ref="V9:AG9" si="3">V13+V31+V36+V41</f>
        <v>0</v>
      </c>
      <c r="W9" s="390">
        <f t="shared" ref="W9" si="4">W13+W31+W36+W41</f>
        <v>0</v>
      </c>
      <c r="X9" s="407">
        <f t="shared" si="3"/>
        <v>0</v>
      </c>
      <c r="Y9" s="175">
        <f t="shared" si="3"/>
        <v>0</v>
      </c>
      <c r="Z9" s="391">
        <f t="shared" si="3"/>
        <v>0</v>
      </c>
      <c r="AA9" s="176">
        <f t="shared" si="3"/>
        <v>0</v>
      </c>
      <c r="AB9" s="177">
        <f t="shared" si="3"/>
        <v>0</v>
      </c>
      <c r="AC9" s="177">
        <f t="shared" ref="AC9" si="5">AC13+AC31+AC36+AC41</f>
        <v>0</v>
      </c>
      <c r="AD9" s="177">
        <f t="shared" si="3"/>
        <v>0</v>
      </c>
      <c r="AE9" s="177">
        <f t="shared" si="3"/>
        <v>0</v>
      </c>
      <c r="AF9" s="177">
        <f t="shared" si="3"/>
        <v>0</v>
      </c>
      <c r="AG9" s="175">
        <f t="shared" si="3"/>
        <v>0</v>
      </c>
      <c r="AH9" s="178">
        <f>SUM(AI9:AT9)</f>
        <v>0</v>
      </c>
      <c r="AI9" s="174">
        <f t="shared" ref="AI9:AT9" si="6">AI13+AI31+AI36+AI41</f>
        <v>0</v>
      </c>
      <c r="AJ9" s="390">
        <f t="shared" ref="AJ9" si="7">AJ13+AJ31+AJ36+AJ41</f>
        <v>0</v>
      </c>
      <c r="AK9" s="407">
        <f t="shared" si="6"/>
        <v>0</v>
      </c>
      <c r="AL9" s="175">
        <f t="shared" si="6"/>
        <v>0</v>
      </c>
      <c r="AM9" s="391">
        <f t="shared" si="6"/>
        <v>0</v>
      </c>
      <c r="AN9" s="176">
        <f t="shared" si="6"/>
        <v>0</v>
      </c>
      <c r="AO9" s="177">
        <f t="shared" si="6"/>
        <v>0</v>
      </c>
      <c r="AP9" s="177">
        <f t="shared" ref="AP9" si="8">AP13+AP31+AP36+AP41</f>
        <v>0</v>
      </c>
      <c r="AQ9" s="177">
        <f t="shared" si="6"/>
        <v>0</v>
      </c>
      <c r="AR9" s="177">
        <f t="shared" si="6"/>
        <v>0</v>
      </c>
      <c r="AS9" s="177">
        <f t="shared" si="6"/>
        <v>0</v>
      </c>
      <c r="AT9" s="175">
        <f t="shared" si="6"/>
        <v>0</v>
      </c>
    </row>
    <row r="10" spans="1:48" s="111" customFormat="1" ht="36" x14ac:dyDescent="0.25">
      <c r="A10" s="476" t="s">
        <v>92</v>
      </c>
      <c r="B10" s="477"/>
      <c r="C10" s="477"/>
      <c r="D10" s="477"/>
      <c r="E10" s="477"/>
      <c r="F10" s="477"/>
      <c r="G10" s="478"/>
      <c r="H10" s="209" t="str">
        <f>IF('2. Plan prihoda i primitaka'!H9-'3. Plan rashoda i izdataka'!H12=0,"","Prihodi i rashodi nisu usklađeni s izvorima financiranja")</f>
        <v>Prihodi i rashodi nisu usklađeni s izvorima financiranja</v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8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>Prihodi i rashodi nisu usklađeni s izvorima financiranja</v>
      </c>
      <c r="N10" s="210" t="str">
        <f>IF('2. Plan prihoda i primitaka'!N9-'3. Plan rashoda i izdataka'!N12=0,"","Prihodi i rashodi nisu usklađeni s izvorima financiranja")</f>
        <v>Prihodi i rashodi nisu usklađeni s izvorima financiranja</v>
      </c>
      <c r="O10" s="212" t="str">
        <f>IF('2. Plan prihoda i primitaka'!O9-'3. Plan rashoda i izdataka'!O12=0,"","Prihodi i rashodi nisu usklađeni s izvorima financiranja")</f>
        <v>Prihodi i rashodi nisu usklađeni s izvorima financiranja</v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>Prihodi i rashodi nisu usklađeni s izvorima financiranja</v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8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2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8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2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0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5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5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5"/>
    </row>
    <row r="12" spans="1:48" s="74" customFormat="1" ht="18.600000000000001" customHeight="1" x14ac:dyDescent="0.25">
      <c r="A12" s="484" t="s">
        <v>77</v>
      </c>
      <c r="B12" s="485"/>
      <c r="C12" s="485"/>
      <c r="D12" s="485"/>
      <c r="E12" s="485"/>
      <c r="F12" s="485"/>
      <c r="G12" s="485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6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6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6"/>
    </row>
    <row r="13" spans="1:48" s="112" customFormat="1" ht="15.75" customHeight="1" x14ac:dyDescent="0.25">
      <c r="A13" s="241">
        <v>6</v>
      </c>
      <c r="B13" s="81"/>
      <c r="C13" s="81"/>
      <c r="D13" s="470" t="s">
        <v>50</v>
      </c>
      <c r="E13" s="470"/>
      <c r="F13" s="470"/>
      <c r="G13" s="471"/>
      <c r="H13" s="113">
        <f>SUM(I13:T13)</f>
        <v>5812789</v>
      </c>
      <c r="I13" s="115">
        <f>I14+I21+I24+I26+I29</f>
        <v>74691</v>
      </c>
      <c r="J13" s="69">
        <f>J14+J21+J24+J26+J29</f>
        <v>515600</v>
      </c>
      <c r="K13" s="409">
        <f t="shared" ref="K13" si="9">K14+K21+K24+K26+K29</f>
        <v>62647</v>
      </c>
      <c r="L13" s="233">
        <f t="shared" ref="L13:T13" si="10">L14+L21+L24+L26+L29</f>
        <v>0</v>
      </c>
      <c r="M13" s="393">
        <f t="shared" si="10"/>
        <v>4665493</v>
      </c>
      <c r="N13" s="133">
        <f t="shared" si="10"/>
        <v>189939</v>
      </c>
      <c r="O13" s="116">
        <f t="shared" si="10"/>
        <v>285685</v>
      </c>
      <c r="P13" s="116">
        <f t="shared" ref="P13" si="11">P14+P21+P24+P26+P29</f>
        <v>0</v>
      </c>
      <c r="Q13" s="116">
        <f t="shared" si="10"/>
        <v>18734</v>
      </c>
      <c r="R13" s="116">
        <f>R14+R21+R24+R26+R29</f>
        <v>0</v>
      </c>
      <c r="S13" s="116">
        <f t="shared" si="10"/>
        <v>0</v>
      </c>
      <c r="T13" s="117">
        <f t="shared" si="10"/>
        <v>0</v>
      </c>
      <c r="U13" s="51">
        <f>SUM(V13:AG13)</f>
        <v>0</v>
      </c>
      <c r="V13" s="115">
        <f t="shared" ref="V13:AG13" si="12">V14+V21+V24+V26+V29</f>
        <v>0</v>
      </c>
      <c r="W13" s="69">
        <f t="shared" ref="W13" si="13">W14+W21+W24+W26+W29</f>
        <v>0</v>
      </c>
      <c r="X13" s="409">
        <f t="shared" si="12"/>
        <v>0</v>
      </c>
      <c r="Y13" s="233">
        <f t="shared" si="12"/>
        <v>0</v>
      </c>
      <c r="Z13" s="393">
        <f t="shared" si="12"/>
        <v>0</v>
      </c>
      <c r="AA13" s="133">
        <f t="shared" si="12"/>
        <v>0</v>
      </c>
      <c r="AB13" s="116">
        <f t="shared" si="12"/>
        <v>0</v>
      </c>
      <c r="AC13" s="116">
        <f t="shared" ref="AC13" si="14">AC14+AC21+AC24+AC26+AC29</f>
        <v>0</v>
      </c>
      <c r="AD13" s="116">
        <f t="shared" si="12"/>
        <v>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0</v>
      </c>
      <c r="AI13" s="115">
        <f t="shared" ref="AI13:AT13" si="16">AI14+AI21+AI24+AI26+AI29</f>
        <v>0</v>
      </c>
      <c r="AJ13" s="69">
        <f t="shared" ref="AJ13" si="17">AJ14+AJ21+AJ24+AJ26+AJ29</f>
        <v>0</v>
      </c>
      <c r="AK13" s="409">
        <f t="shared" si="16"/>
        <v>0</v>
      </c>
      <c r="AL13" s="233">
        <f t="shared" si="16"/>
        <v>0</v>
      </c>
      <c r="AM13" s="393">
        <f t="shared" si="16"/>
        <v>0</v>
      </c>
      <c r="AN13" s="133">
        <f t="shared" si="16"/>
        <v>0</v>
      </c>
      <c r="AO13" s="116">
        <f t="shared" si="16"/>
        <v>0</v>
      </c>
      <c r="AP13" s="116">
        <f t="shared" ref="AP13" si="18">AP14+AP21+AP24+AP26+AP29</f>
        <v>0</v>
      </c>
      <c r="AQ13" s="116">
        <f t="shared" si="16"/>
        <v>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64">
        <v>63</v>
      </c>
      <c r="B14" s="465"/>
      <c r="C14" s="67"/>
      <c r="D14" s="470" t="s">
        <v>51</v>
      </c>
      <c r="E14" s="470"/>
      <c r="F14" s="470"/>
      <c r="G14" s="471"/>
      <c r="H14" s="113">
        <f t="shared" ref="H14:H33" si="19">SUM(I14:T14)</f>
        <v>4775896</v>
      </c>
      <c r="I14" s="115">
        <f t="shared" ref="I14:T14" si="20">SUM(I15:I20)</f>
        <v>0</v>
      </c>
      <c r="J14" s="69">
        <f t="shared" ref="J14:K14" si="21">SUM(J15:J20)</f>
        <v>0</v>
      </c>
      <c r="K14" s="409">
        <f t="shared" si="21"/>
        <v>62647</v>
      </c>
      <c r="L14" s="117">
        <f t="shared" si="20"/>
        <v>0</v>
      </c>
      <c r="M14" s="386">
        <f t="shared" si="20"/>
        <v>4665493</v>
      </c>
      <c r="N14" s="133">
        <f t="shared" si="20"/>
        <v>29022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18734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0</v>
      </c>
      <c r="V14" s="115">
        <f t="shared" ref="V14:AG14" si="24">SUM(V15:V20)</f>
        <v>0</v>
      </c>
      <c r="W14" s="69">
        <f t="shared" ref="W14" si="25">SUM(W15:W20)</f>
        <v>0</v>
      </c>
      <c r="X14" s="409">
        <f t="shared" si="24"/>
        <v>0</v>
      </c>
      <c r="Y14" s="117">
        <f t="shared" si="24"/>
        <v>0</v>
      </c>
      <c r="Z14" s="386">
        <f t="shared" si="24"/>
        <v>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0</v>
      </c>
      <c r="AI14" s="115">
        <f t="shared" ref="AI14:AT14" si="27">SUM(AI15:AI20)</f>
        <v>0</v>
      </c>
      <c r="AJ14" s="69">
        <f t="shared" ref="AJ14" si="28">SUM(AJ15:AJ20)</f>
        <v>0</v>
      </c>
      <c r="AK14" s="409">
        <f t="shared" si="27"/>
        <v>0</v>
      </c>
      <c r="AL14" s="117">
        <f t="shared" si="27"/>
        <v>0</v>
      </c>
      <c r="AM14" s="386">
        <f t="shared" si="27"/>
        <v>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72">
        <v>631</v>
      </c>
      <c r="B15" s="473"/>
      <c r="C15" s="473"/>
      <c r="D15" s="449" t="s">
        <v>52</v>
      </c>
      <c r="E15" s="449"/>
      <c r="F15" s="449"/>
      <c r="G15" s="450"/>
      <c r="H15" s="114">
        <f t="shared" si="19"/>
        <v>0</v>
      </c>
      <c r="I15" s="118"/>
      <c r="J15" s="132"/>
      <c r="K15" s="52"/>
      <c r="L15" s="120"/>
      <c r="M15" s="387"/>
      <c r="N15" s="156"/>
      <c r="O15" s="119"/>
      <c r="P15" s="119"/>
      <c r="Q15" s="119"/>
      <c r="R15" s="119"/>
      <c r="S15" s="119"/>
      <c r="T15" s="120"/>
      <c r="U15" s="319">
        <f t="shared" si="23"/>
        <v>0</v>
      </c>
      <c r="V15" s="118"/>
      <c r="W15" s="132"/>
      <c r="X15" s="52"/>
      <c r="Y15" s="120"/>
      <c r="Z15" s="387"/>
      <c r="AA15" s="156"/>
      <c r="AB15" s="119"/>
      <c r="AC15" s="119"/>
      <c r="AD15" s="119"/>
      <c r="AE15" s="119"/>
      <c r="AF15" s="119"/>
      <c r="AG15" s="120"/>
      <c r="AH15" s="319">
        <f t="shared" si="15"/>
        <v>0</v>
      </c>
      <c r="AI15" s="118"/>
      <c r="AJ15" s="132"/>
      <c r="AK15" s="52"/>
      <c r="AL15" s="120"/>
      <c r="AM15" s="387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72">
        <v>632</v>
      </c>
      <c r="B16" s="473"/>
      <c r="C16" s="473"/>
      <c r="D16" s="449" t="s">
        <v>53</v>
      </c>
      <c r="E16" s="449"/>
      <c r="F16" s="449"/>
      <c r="G16" s="450"/>
      <c r="H16" s="114">
        <f t="shared" si="19"/>
        <v>0</v>
      </c>
      <c r="I16" s="118"/>
      <c r="J16" s="132"/>
      <c r="K16" s="52"/>
      <c r="L16" s="120"/>
      <c r="M16" s="387"/>
      <c r="N16" s="156"/>
      <c r="O16" s="119"/>
      <c r="P16" s="119"/>
      <c r="Q16" s="119"/>
      <c r="R16" s="119"/>
      <c r="S16" s="119"/>
      <c r="T16" s="120"/>
      <c r="U16" s="319">
        <f>SUM(V16:AG16)</f>
        <v>0</v>
      </c>
      <c r="V16" s="118"/>
      <c r="W16" s="132"/>
      <c r="X16" s="52"/>
      <c r="Y16" s="120"/>
      <c r="Z16" s="387"/>
      <c r="AA16" s="156"/>
      <c r="AB16" s="119"/>
      <c r="AC16" s="119"/>
      <c r="AD16" s="119"/>
      <c r="AE16" s="119"/>
      <c r="AF16" s="119"/>
      <c r="AG16" s="120"/>
      <c r="AH16" s="319">
        <f t="shared" si="15"/>
        <v>0</v>
      </c>
      <c r="AI16" s="118"/>
      <c r="AJ16" s="132"/>
      <c r="AK16" s="52"/>
      <c r="AL16" s="120"/>
      <c r="AM16" s="387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72">
        <v>633</v>
      </c>
      <c r="B17" s="473"/>
      <c r="C17" s="473"/>
      <c r="D17" s="449" t="s">
        <v>54</v>
      </c>
      <c r="E17" s="449"/>
      <c r="F17" s="449"/>
      <c r="G17" s="450"/>
      <c r="H17" s="114">
        <f t="shared" si="19"/>
        <v>0</v>
      </c>
      <c r="I17" s="118"/>
      <c r="J17" s="132"/>
      <c r="K17" s="52"/>
      <c r="L17" s="120"/>
      <c r="M17" s="387"/>
      <c r="N17" s="156"/>
      <c r="O17" s="119"/>
      <c r="P17" s="119"/>
      <c r="Q17" s="119"/>
      <c r="R17" s="119"/>
      <c r="S17" s="119"/>
      <c r="T17" s="120"/>
      <c r="U17" s="319">
        <f t="shared" si="23"/>
        <v>0</v>
      </c>
      <c r="V17" s="118"/>
      <c r="W17" s="132"/>
      <c r="X17" s="52"/>
      <c r="Y17" s="120"/>
      <c r="Z17" s="387"/>
      <c r="AA17" s="156"/>
      <c r="AB17" s="119"/>
      <c r="AC17" s="119"/>
      <c r="AD17" s="119"/>
      <c r="AE17" s="119"/>
      <c r="AF17" s="119"/>
      <c r="AG17" s="120"/>
      <c r="AH17" s="319">
        <f t="shared" si="15"/>
        <v>0</v>
      </c>
      <c r="AI17" s="118"/>
      <c r="AJ17" s="132"/>
      <c r="AK17" s="52"/>
      <c r="AL17" s="120"/>
      <c r="AM17" s="387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72">
        <v>634</v>
      </c>
      <c r="B18" s="473"/>
      <c r="C18" s="473"/>
      <c r="D18" s="449" t="s">
        <v>122</v>
      </c>
      <c r="E18" s="449"/>
      <c r="F18" s="449"/>
      <c r="G18" s="450"/>
      <c r="H18" s="114">
        <f t="shared" ref="H18" si="30">SUM(I18:T18)</f>
        <v>0</v>
      </c>
      <c r="I18" s="118"/>
      <c r="J18" s="132"/>
      <c r="K18" s="52"/>
      <c r="L18" s="120"/>
      <c r="M18" s="387"/>
      <c r="N18" s="156"/>
      <c r="O18" s="119"/>
      <c r="P18" s="119"/>
      <c r="Q18" s="119"/>
      <c r="R18" s="119"/>
      <c r="S18" s="119"/>
      <c r="T18" s="120"/>
      <c r="U18" s="319">
        <f t="shared" si="23"/>
        <v>0</v>
      </c>
      <c r="V18" s="118"/>
      <c r="W18" s="132"/>
      <c r="X18" s="52"/>
      <c r="Y18" s="120"/>
      <c r="Z18" s="387"/>
      <c r="AA18" s="156"/>
      <c r="AB18" s="119"/>
      <c r="AC18" s="119"/>
      <c r="AD18" s="119"/>
      <c r="AE18" s="119"/>
      <c r="AF18" s="119"/>
      <c r="AG18" s="120"/>
      <c r="AH18" s="319">
        <f t="shared" si="15"/>
        <v>0</v>
      </c>
      <c r="AI18" s="118"/>
      <c r="AJ18" s="132"/>
      <c r="AK18" s="52"/>
      <c r="AL18" s="120"/>
      <c r="AM18" s="387"/>
      <c r="AN18" s="156"/>
      <c r="AO18" s="119"/>
      <c r="AP18" s="119"/>
      <c r="AQ18" s="119"/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72">
        <v>636</v>
      </c>
      <c r="B19" s="473"/>
      <c r="C19" s="473"/>
      <c r="D19" s="449" t="s">
        <v>65</v>
      </c>
      <c r="E19" s="449"/>
      <c r="F19" s="449"/>
      <c r="G19" s="450"/>
      <c r="H19" s="114">
        <f t="shared" si="19"/>
        <v>4775896</v>
      </c>
      <c r="I19" s="118"/>
      <c r="J19" s="132"/>
      <c r="K19" s="52">
        <v>62647</v>
      </c>
      <c r="L19" s="120"/>
      <c r="M19" s="387">
        <v>4665493</v>
      </c>
      <c r="N19" s="156">
        <v>29022</v>
      </c>
      <c r="O19" s="119"/>
      <c r="P19" s="119"/>
      <c r="Q19" s="119">
        <v>18734</v>
      </c>
      <c r="R19" s="119"/>
      <c r="S19" s="119"/>
      <c r="T19" s="120"/>
      <c r="U19" s="319">
        <f t="shared" si="23"/>
        <v>0</v>
      </c>
      <c r="V19" s="118"/>
      <c r="W19" s="132"/>
      <c r="X19" s="52"/>
      <c r="Y19" s="120"/>
      <c r="Z19" s="387"/>
      <c r="AA19" s="156"/>
      <c r="AB19" s="119"/>
      <c r="AC19" s="119"/>
      <c r="AD19" s="119"/>
      <c r="AE19" s="119"/>
      <c r="AF19" s="119"/>
      <c r="AG19" s="120"/>
      <c r="AH19" s="319">
        <f t="shared" si="15"/>
        <v>0</v>
      </c>
      <c r="AI19" s="118"/>
      <c r="AJ19" s="132"/>
      <c r="AK19" s="52"/>
      <c r="AL19" s="120"/>
      <c r="AM19" s="387"/>
      <c r="AN19" s="156"/>
      <c r="AO19" s="119"/>
      <c r="AP19" s="119"/>
      <c r="AQ19" s="119"/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72">
        <v>638</v>
      </c>
      <c r="B20" s="473"/>
      <c r="C20" s="473"/>
      <c r="D20" s="449" t="s">
        <v>66</v>
      </c>
      <c r="E20" s="449"/>
      <c r="F20" s="449"/>
      <c r="G20" s="450"/>
      <c r="H20" s="114">
        <f t="shared" si="19"/>
        <v>0</v>
      </c>
      <c r="I20" s="118"/>
      <c r="J20" s="132"/>
      <c r="K20" s="52"/>
      <c r="L20" s="120"/>
      <c r="M20" s="387"/>
      <c r="N20" s="156"/>
      <c r="O20" s="119"/>
      <c r="P20" s="119"/>
      <c r="Q20" s="119"/>
      <c r="R20" s="119"/>
      <c r="S20" s="119"/>
      <c r="T20" s="120"/>
      <c r="U20" s="319">
        <f t="shared" si="23"/>
        <v>0</v>
      </c>
      <c r="V20" s="118"/>
      <c r="W20" s="132"/>
      <c r="X20" s="52"/>
      <c r="Y20" s="120"/>
      <c r="Z20" s="387"/>
      <c r="AA20" s="156"/>
      <c r="AB20" s="119"/>
      <c r="AC20" s="119"/>
      <c r="AD20" s="119"/>
      <c r="AE20" s="119"/>
      <c r="AF20" s="119"/>
      <c r="AG20" s="120"/>
      <c r="AH20" s="319">
        <f t="shared" si="15"/>
        <v>0</v>
      </c>
      <c r="AI20" s="118"/>
      <c r="AJ20" s="132"/>
      <c r="AK20" s="52"/>
      <c r="AL20" s="120"/>
      <c r="AM20" s="387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64">
        <v>64</v>
      </c>
      <c r="B21" s="465"/>
      <c r="C21" s="128"/>
      <c r="D21" s="470" t="s">
        <v>55</v>
      </c>
      <c r="E21" s="470"/>
      <c r="F21" s="470"/>
      <c r="G21" s="471"/>
      <c r="H21" s="113">
        <f t="shared" si="19"/>
        <v>1013</v>
      </c>
      <c r="I21" s="115">
        <f>I22+I23</f>
        <v>0</v>
      </c>
      <c r="J21" s="69">
        <f>J22+J23</f>
        <v>0</v>
      </c>
      <c r="K21" s="409">
        <f t="shared" ref="K21" si="31">K22+K23</f>
        <v>0</v>
      </c>
      <c r="L21" s="117">
        <f t="shared" ref="L21:T21" si="32">L22+L23</f>
        <v>0</v>
      </c>
      <c r="M21" s="386">
        <f t="shared" si="32"/>
        <v>0</v>
      </c>
      <c r="N21" s="133">
        <f t="shared" si="32"/>
        <v>1013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0</v>
      </c>
      <c r="V21" s="115">
        <f>V22+V23</f>
        <v>0</v>
      </c>
      <c r="W21" s="69">
        <f>W22+W23</f>
        <v>0</v>
      </c>
      <c r="X21" s="409">
        <f t="shared" ref="X21:Y21" si="34">X22+X23</f>
        <v>0</v>
      </c>
      <c r="Y21" s="117">
        <f t="shared" si="34"/>
        <v>0</v>
      </c>
      <c r="Z21" s="386">
        <f t="shared" ref="Z21" si="35">Z22+Z23</f>
        <v>0</v>
      </c>
      <c r="AA21" s="133">
        <f t="shared" ref="AA21" si="36">AA22+AA23</f>
        <v>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0</v>
      </c>
      <c r="AI21" s="115">
        <f>AI22+AI23</f>
        <v>0</v>
      </c>
      <c r="AJ21" s="69">
        <f>AJ22+AJ23</f>
        <v>0</v>
      </c>
      <c r="AK21" s="409">
        <f t="shared" ref="AK21:AL21" si="42">AK22+AK23</f>
        <v>0</v>
      </c>
      <c r="AL21" s="117">
        <f t="shared" si="42"/>
        <v>0</v>
      </c>
      <c r="AM21" s="386">
        <f t="shared" ref="AM21" si="43">AM22+AM23</f>
        <v>0</v>
      </c>
      <c r="AN21" s="133">
        <f t="shared" ref="AN21" si="44">AN22+AN23</f>
        <v>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72">
        <v>641</v>
      </c>
      <c r="B22" s="473"/>
      <c r="C22" s="473"/>
      <c r="D22" s="449" t="s">
        <v>56</v>
      </c>
      <c r="E22" s="449"/>
      <c r="F22" s="449"/>
      <c r="G22" s="450"/>
      <c r="H22" s="114">
        <f t="shared" si="19"/>
        <v>1013</v>
      </c>
      <c r="I22" s="118"/>
      <c r="J22" s="132"/>
      <c r="K22" s="52"/>
      <c r="L22" s="120"/>
      <c r="M22" s="387"/>
      <c r="N22" s="156">
        <v>1013</v>
      </c>
      <c r="O22" s="119"/>
      <c r="P22" s="119"/>
      <c r="Q22" s="119"/>
      <c r="R22" s="119"/>
      <c r="S22" s="119"/>
      <c r="T22" s="120"/>
      <c r="U22" s="319">
        <f t="shared" si="23"/>
        <v>0</v>
      </c>
      <c r="V22" s="118"/>
      <c r="W22" s="132"/>
      <c r="X22" s="52"/>
      <c r="Y22" s="120"/>
      <c r="Z22" s="387"/>
      <c r="AA22" s="156"/>
      <c r="AB22" s="119"/>
      <c r="AC22" s="119"/>
      <c r="AD22" s="119"/>
      <c r="AE22" s="119"/>
      <c r="AF22" s="119"/>
      <c r="AG22" s="120"/>
      <c r="AH22" s="319">
        <f t="shared" si="15"/>
        <v>0</v>
      </c>
      <c r="AI22" s="118"/>
      <c r="AJ22" s="132"/>
      <c r="AK22" s="52"/>
      <c r="AL22" s="120"/>
      <c r="AM22" s="387"/>
      <c r="AN22" s="156"/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72">
        <v>642</v>
      </c>
      <c r="B23" s="473"/>
      <c r="C23" s="473"/>
      <c r="D23" s="449" t="s">
        <v>67</v>
      </c>
      <c r="E23" s="449"/>
      <c r="F23" s="449"/>
      <c r="G23" s="450"/>
      <c r="H23" s="114">
        <f t="shared" si="19"/>
        <v>0</v>
      </c>
      <c r="I23" s="118"/>
      <c r="J23" s="132"/>
      <c r="K23" s="52"/>
      <c r="L23" s="120"/>
      <c r="M23" s="387"/>
      <c r="N23" s="156"/>
      <c r="O23" s="119"/>
      <c r="P23" s="119"/>
      <c r="Q23" s="119"/>
      <c r="R23" s="119"/>
      <c r="S23" s="119"/>
      <c r="T23" s="120"/>
      <c r="U23" s="319">
        <f t="shared" si="23"/>
        <v>0</v>
      </c>
      <c r="V23" s="118"/>
      <c r="W23" s="132"/>
      <c r="X23" s="52"/>
      <c r="Y23" s="120"/>
      <c r="Z23" s="387"/>
      <c r="AA23" s="156"/>
      <c r="AB23" s="119"/>
      <c r="AC23" s="119"/>
      <c r="AD23" s="119"/>
      <c r="AE23" s="119"/>
      <c r="AF23" s="119"/>
      <c r="AG23" s="120"/>
      <c r="AH23" s="319">
        <f t="shared" si="15"/>
        <v>0</v>
      </c>
      <c r="AI23" s="118"/>
      <c r="AJ23" s="132"/>
      <c r="AK23" s="52"/>
      <c r="AL23" s="120"/>
      <c r="AM23" s="387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64">
        <v>65</v>
      </c>
      <c r="B24" s="465"/>
      <c r="C24" s="128"/>
      <c r="D24" s="470" t="s">
        <v>57</v>
      </c>
      <c r="E24" s="470"/>
      <c r="F24" s="470"/>
      <c r="G24" s="471"/>
      <c r="H24" s="113">
        <f t="shared" si="19"/>
        <v>445589</v>
      </c>
      <c r="I24" s="115">
        <f>I25</f>
        <v>0</v>
      </c>
      <c r="J24" s="69">
        <f>J25</f>
        <v>0</v>
      </c>
      <c r="K24" s="409">
        <f t="shared" ref="K24:T24" si="50">K25</f>
        <v>0</v>
      </c>
      <c r="L24" s="117">
        <f t="shared" si="50"/>
        <v>0</v>
      </c>
      <c r="M24" s="386">
        <f t="shared" si="50"/>
        <v>0</v>
      </c>
      <c r="N24" s="133">
        <f t="shared" si="50"/>
        <v>159904</v>
      </c>
      <c r="O24" s="116">
        <f t="shared" si="50"/>
        <v>285685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0</v>
      </c>
      <c r="V24" s="115">
        <f>V25</f>
        <v>0</v>
      </c>
      <c r="W24" s="69">
        <f>W25</f>
        <v>0</v>
      </c>
      <c r="X24" s="409">
        <f t="shared" ref="X24:Y24" si="51">X25</f>
        <v>0</v>
      </c>
      <c r="Y24" s="117">
        <f t="shared" si="51"/>
        <v>0</v>
      </c>
      <c r="Z24" s="386">
        <f t="shared" ref="Z24" si="52">Z25</f>
        <v>0</v>
      </c>
      <c r="AA24" s="133">
        <f t="shared" ref="AA24" si="53">AA25</f>
        <v>0</v>
      </c>
      <c r="AB24" s="116">
        <f t="shared" ref="AB24:AC24" si="54">AB25</f>
        <v>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0</v>
      </c>
      <c r="AI24" s="115">
        <f>AI25</f>
        <v>0</v>
      </c>
      <c r="AJ24" s="69">
        <f>AJ25</f>
        <v>0</v>
      </c>
      <c r="AK24" s="409">
        <f t="shared" ref="AK24:AL24" si="59">AK25</f>
        <v>0</v>
      </c>
      <c r="AL24" s="117">
        <f t="shared" si="59"/>
        <v>0</v>
      </c>
      <c r="AM24" s="386">
        <f t="shared" ref="AM24" si="60">AM25</f>
        <v>0</v>
      </c>
      <c r="AN24" s="133">
        <f t="shared" ref="AN24" si="61">AN25</f>
        <v>0</v>
      </c>
      <c r="AO24" s="116">
        <f t="shared" ref="AO24:AP24" si="62">AO25</f>
        <v>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72">
        <v>652</v>
      </c>
      <c r="B25" s="473"/>
      <c r="C25" s="473"/>
      <c r="D25" s="449" t="s">
        <v>58</v>
      </c>
      <c r="E25" s="449"/>
      <c r="F25" s="449"/>
      <c r="G25" s="450"/>
      <c r="H25" s="114">
        <f t="shared" si="19"/>
        <v>445589</v>
      </c>
      <c r="I25" s="118"/>
      <c r="J25" s="132"/>
      <c r="K25" s="52"/>
      <c r="L25" s="120"/>
      <c r="M25" s="387"/>
      <c r="N25" s="156">
        <v>159904</v>
      </c>
      <c r="O25" s="119">
        <v>285685</v>
      </c>
      <c r="P25" s="119"/>
      <c r="Q25" s="119"/>
      <c r="R25" s="119"/>
      <c r="S25" s="119"/>
      <c r="T25" s="120"/>
      <c r="U25" s="319">
        <f t="shared" si="23"/>
        <v>0</v>
      </c>
      <c r="V25" s="118"/>
      <c r="W25" s="132"/>
      <c r="X25" s="52"/>
      <c r="Y25" s="120"/>
      <c r="Z25" s="387"/>
      <c r="AA25" s="156"/>
      <c r="AB25" s="119"/>
      <c r="AC25" s="119"/>
      <c r="AD25" s="119"/>
      <c r="AE25" s="119"/>
      <c r="AF25" s="119"/>
      <c r="AG25" s="120"/>
      <c r="AH25" s="319">
        <f t="shared" si="15"/>
        <v>0</v>
      </c>
      <c r="AI25" s="118"/>
      <c r="AJ25" s="132"/>
      <c r="AK25" s="52"/>
      <c r="AL25" s="120"/>
      <c r="AM25" s="387"/>
      <c r="AN25" s="156"/>
      <c r="AO25" s="119"/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64">
        <v>66</v>
      </c>
      <c r="B26" s="465"/>
      <c r="C26" s="128"/>
      <c r="D26" s="470" t="s">
        <v>59</v>
      </c>
      <c r="E26" s="470"/>
      <c r="F26" s="470"/>
      <c r="G26" s="471"/>
      <c r="H26" s="113">
        <f t="shared" si="19"/>
        <v>0</v>
      </c>
      <c r="I26" s="115">
        <f>I27+I28</f>
        <v>0</v>
      </c>
      <c r="J26" s="69">
        <f>J27+J28</f>
        <v>0</v>
      </c>
      <c r="K26" s="409">
        <f t="shared" ref="K26" si="67">K27+K28</f>
        <v>0</v>
      </c>
      <c r="L26" s="117">
        <f t="shared" ref="L26:T26" si="68">L27+L28</f>
        <v>0</v>
      </c>
      <c r="M26" s="386">
        <f t="shared" si="68"/>
        <v>0</v>
      </c>
      <c r="N26" s="133">
        <f t="shared" si="68"/>
        <v>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0</v>
      </c>
      <c r="S26" s="116">
        <f t="shared" si="68"/>
        <v>0</v>
      </c>
      <c r="T26" s="117">
        <f t="shared" si="68"/>
        <v>0</v>
      </c>
      <c r="U26" s="51">
        <f t="shared" si="23"/>
        <v>0</v>
      </c>
      <c r="V26" s="115">
        <f>V27+V28</f>
        <v>0</v>
      </c>
      <c r="W26" s="69">
        <f>W27+W28</f>
        <v>0</v>
      </c>
      <c r="X26" s="409">
        <f t="shared" ref="X26:Y26" si="70">X27+X28</f>
        <v>0</v>
      </c>
      <c r="Y26" s="117">
        <f t="shared" si="70"/>
        <v>0</v>
      </c>
      <c r="Z26" s="386">
        <f t="shared" ref="Z26" si="71">Z27+Z28</f>
        <v>0</v>
      </c>
      <c r="AA26" s="133">
        <f t="shared" ref="AA26" si="72">AA27+AA28</f>
        <v>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0</v>
      </c>
      <c r="AI26" s="115">
        <f>AI27+AI28</f>
        <v>0</v>
      </c>
      <c r="AJ26" s="69">
        <f>AJ27+AJ28</f>
        <v>0</v>
      </c>
      <c r="AK26" s="409">
        <f t="shared" ref="AK26:AL26" si="78">AK27+AK28</f>
        <v>0</v>
      </c>
      <c r="AL26" s="117">
        <f t="shared" si="78"/>
        <v>0</v>
      </c>
      <c r="AM26" s="386">
        <f t="shared" ref="AM26" si="79">AM27+AM28</f>
        <v>0</v>
      </c>
      <c r="AN26" s="133">
        <f t="shared" ref="AN26" si="80">AN27+AN28</f>
        <v>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72">
        <v>661</v>
      </c>
      <c r="B27" s="473"/>
      <c r="C27" s="473"/>
      <c r="D27" s="449" t="s">
        <v>60</v>
      </c>
      <c r="E27" s="449"/>
      <c r="F27" s="449"/>
      <c r="G27" s="450"/>
      <c r="H27" s="114">
        <f t="shared" si="19"/>
        <v>0</v>
      </c>
      <c r="I27" s="118"/>
      <c r="J27" s="132"/>
      <c r="K27" s="52"/>
      <c r="L27" s="120"/>
      <c r="M27" s="387"/>
      <c r="N27" s="156"/>
      <c r="O27" s="119"/>
      <c r="P27" s="119"/>
      <c r="Q27" s="119"/>
      <c r="R27" s="119"/>
      <c r="S27" s="119"/>
      <c r="T27" s="120"/>
      <c r="U27" s="319">
        <f t="shared" si="23"/>
        <v>0</v>
      </c>
      <c r="V27" s="118"/>
      <c r="W27" s="132"/>
      <c r="X27" s="52"/>
      <c r="Y27" s="120"/>
      <c r="Z27" s="387"/>
      <c r="AA27" s="156"/>
      <c r="AB27" s="119"/>
      <c r="AC27" s="119"/>
      <c r="AD27" s="119"/>
      <c r="AE27" s="119"/>
      <c r="AF27" s="119"/>
      <c r="AG27" s="120"/>
      <c r="AH27" s="319">
        <f t="shared" ref="AH27:AH33" si="85">SUM(AI27:AT27)</f>
        <v>0</v>
      </c>
      <c r="AI27" s="118"/>
      <c r="AJ27" s="132"/>
      <c r="AK27" s="52"/>
      <c r="AL27" s="120"/>
      <c r="AM27" s="387"/>
      <c r="AN27" s="156"/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72">
        <v>663</v>
      </c>
      <c r="B28" s="473"/>
      <c r="C28" s="473"/>
      <c r="D28" s="449" t="s">
        <v>61</v>
      </c>
      <c r="E28" s="449"/>
      <c r="F28" s="449"/>
      <c r="G28" s="450"/>
      <c r="H28" s="114">
        <f t="shared" si="19"/>
        <v>0</v>
      </c>
      <c r="I28" s="118"/>
      <c r="J28" s="132"/>
      <c r="K28" s="52"/>
      <c r="L28" s="120"/>
      <c r="M28" s="387"/>
      <c r="N28" s="156"/>
      <c r="O28" s="119"/>
      <c r="P28" s="119"/>
      <c r="Q28" s="119"/>
      <c r="R28" s="119"/>
      <c r="S28" s="119"/>
      <c r="T28" s="120"/>
      <c r="U28" s="319">
        <f t="shared" si="23"/>
        <v>0</v>
      </c>
      <c r="V28" s="118"/>
      <c r="W28" s="132"/>
      <c r="X28" s="52"/>
      <c r="Y28" s="120"/>
      <c r="Z28" s="387"/>
      <c r="AA28" s="156"/>
      <c r="AB28" s="119"/>
      <c r="AC28" s="119"/>
      <c r="AD28" s="119"/>
      <c r="AE28" s="119"/>
      <c r="AF28" s="119"/>
      <c r="AG28" s="120"/>
      <c r="AH28" s="319">
        <f t="shared" si="85"/>
        <v>0</v>
      </c>
      <c r="AI28" s="118"/>
      <c r="AJ28" s="132"/>
      <c r="AK28" s="52"/>
      <c r="AL28" s="120"/>
      <c r="AM28" s="387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64">
        <v>67</v>
      </c>
      <c r="B29" s="465"/>
      <c r="C29" s="128"/>
      <c r="D29" s="470" t="s">
        <v>62</v>
      </c>
      <c r="E29" s="470"/>
      <c r="F29" s="470"/>
      <c r="G29" s="471"/>
      <c r="H29" s="113">
        <f t="shared" si="19"/>
        <v>590291</v>
      </c>
      <c r="I29" s="115">
        <f t="shared" ref="I29:T29" si="86">SUM(I30:I30)</f>
        <v>74691</v>
      </c>
      <c r="J29" s="69">
        <f t="shared" si="86"/>
        <v>515600</v>
      </c>
      <c r="K29" s="409">
        <f t="shared" si="86"/>
        <v>0</v>
      </c>
      <c r="L29" s="117">
        <f t="shared" si="86"/>
        <v>0</v>
      </c>
      <c r="M29" s="386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0</v>
      </c>
      <c r="V29" s="115">
        <f t="shared" ref="V29:AG29" si="87">SUM(V30:V30)</f>
        <v>0</v>
      </c>
      <c r="W29" s="69">
        <f t="shared" si="87"/>
        <v>0</v>
      </c>
      <c r="X29" s="409">
        <f t="shared" si="87"/>
        <v>0</v>
      </c>
      <c r="Y29" s="117">
        <f t="shared" si="87"/>
        <v>0</v>
      </c>
      <c r="Z29" s="386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0</v>
      </c>
      <c r="AI29" s="115">
        <f t="shared" ref="AI29:AT29" si="88">SUM(AI30:AI30)</f>
        <v>0</v>
      </c>
      <c r="AJ29" s="69">
        <f t="shared" si="88"/>
        <v>0</v>
      </c>
      <c r="AK29" s="409">
        <f t="shared" si="88"/>
        <v>0</v>
      </c>
      <c r="AL29" s="117">
        <f t="shared" si="88"/>
        <v>0</v>
      </c>
      <c r="AM29" s="386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72">
        <v>671</v>
      </c>
      <c r="B30" s="473"/>
      <c r="C30" s="473"/>
      <c r="D30" s="449" t="s">
        <v>63</v>
      </c>
      <c r="E30" s="449"/>
      <c r="F30" s="449"/>
      <c r="G30" s="450"/>
      <c r="H30" s="114">
        <f t="shared" si="19"/>
        <v>590291</v>
      </c>
      <c r="I30" s="118">
        <v>74691</v>
      </c>
      <c r="J30" s="132">
        <v>515600</v>
      </c>
      <c r="K30" s="52"/>
      <c r="L30" s="120"/>
      <c r="M30" s="394"/>
      <c r="N30" s="156"/>
      <c r="O30" s="119"/>
      <c r="P30" s="119"/>
      <c r="Q30" s="119"/>
      <c r="R30" s="119"/>
      <c r="S30" s="119"/>
      <c r="T30" s="120"/>
      <c r="U30" s="319">
        <f t="shared" si="23"/>
        <v>0</v>
      </c>
      <c r="V30" s="118"/>
      <c r="W30" s="132"/>
      <c r="X30" s="52"/>
      <c r="Y30" s="120"/>
      <c r="Z30" s="394"/>
      <c r="AA30" s="156"/>
      <c r="AB30" s="119"/>
      <c r="AC30" s="119"/>
      <c r="AD30" s="119"/>
      <c r="AE30" s="119"/>
      <c r="AF30" s="119"/>
      <c r="AG30" s="120"/>
      <c r="AH30" s="319">
        <f t="shared" si="85"/>
        <v>0</v>
      </c>
      <c r="AI30" s="118"/>
      <c r="AJ30" s="132"/>
      <c r="AK30" s="52"/>
      <c r="AL30" s="120"/>
      <c r="AM30" s="394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1">
        <v>7</v>
      </c>
      <c r="B31" s="81"/>
      <c r="C31" s="81"/>
      <c r="D31" s="470" t="s">
        <v>104</v>
      </c>
      <c r="E31" s="470"/>
      <c r="F31" s="470"/>
      <c r="G31" s="471"/>
      <c r="H31" s="113">
        <f t="shared" si="19"/>
        <v>0</v>
      </c>
      <c r="I31" s="115">
        <f>I32</f>
        <v>0</v>
      </c>
      <c r="J31" s="69">
        <f>J32</f>
        <v>0</v>
      </c>
      <c r="K31" s="409">
        <f t="shared" ref="K31:T32" si="89">K32</f>
        <v>0</v>
      </c>
      <c r="L31" s="117">
        <f t="shared" si="89"/>
        <v>0</v>
      </c>
      <c r="M31" s="386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09">
        <f t="shared" si="90"/>
        <v>0</v>
      </c>
      <c r="Y31" s="117">
        <f t="shared" si="90"/>
        <v>0</v>
      </c>
      <c r="Z31" s="386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09">
        <f t="shared" si="91"/>
        <v>0</v>
      </c>
      <c r="AL31" s="117">
        <f t="shared" si="91"/>
        <v>0</v>
      </c>
      <c r="AM31" s="386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89">
        <v>72</v>
      </c>
      <c r="B32" s="490"/>
      <c r="C32" s="125"/>
      <c r="D32" s="493" t="s">
        <v>102</v>
      </c>
      <c r="E32" s="493"/>
      <c r="F32" s="493"/>
      <c r="G32" s="493"/>
      <c r="H32" s="312">
        <f t="shared" si="19"/>
        <v>0</v>
      </c>
      <c r="I32" s="313">
        <f>I33</f>
        <v>0</v>
      </c>
      <c r="J32" s="346">
        <f>J33</f>
        <v>0</v>
      </c>
      <c r="K32" s="410">
        <f t="shared" si="89"/>
        <v>0</v>
      </c>
      <c r="L32" s="314">
        <f t="shared" si="89"/>
        <v>0</v>
      </c>
      <c r="M32" s="388">
        <f t="shared" si="89"/>
        <v>0</v>
      </c>
      <c r="N32" s="315">
        <f t="shared" si="89"/>
        <v>0</v>
      </c>
      <c r="O32" s="316">
        <f t="shared" si="89"/>
        <v>0</v>
      </c>
      <c r="P32" s="316">
        <f t="shared" si="89"/>
        <v>0</v>
      </c>
      <c r="Q32" s="316">
        <f t="shared" si="89"/>
        <v>0</v>
      </c>
      <c r="R32" s="316">
        <f t="shared" si="89"/>
        <v>0</v>
      </c>
      <c r="S32" s="316">
        <f t="shared" si="89"/>
        <v>0</v>
      </c>
      <c r="T32" s="317">
        <f t="shared" si="89"/>
        <v>0</v>
      </c>
      <c r="U32" s="51">
        <f>SUM(V32:AG32)</f>
        <v>0</v>
      </c>
      <c r="V32" s="313">
        <f t="shared" si="90"/>
        <v>0</v>
      </c>
      <c r="W32" s="346">
        <f t="shared" si="90"/>
        <v>0</v>
      </c>
      <c r="X32" s="410">
        <f t="shared" si="90"/>
        <v>0</v>
      </c>
      <c r="Y32" s="314">
        <f t="shared" si="90"/>
        <v>0</v>
      </c>
      <c r="Z32" s="388">
        <f t="shared" si="90"/>
        <v>0</v>
      </c>
      <c r="AA32" s="315">
        <f t="shared" si="90"/>
        <v>0</v>
      </c>
      <c r="AB32" s="316">
        <f t="shared" si="90"/>
        <v>0</v>
      </c>
      <c r="AC32" s="316">
        <f t="shared" si="90"/>
        <v>0</v>
      </c>
      <c r="AD32" s="316">
        <f t="shared" si="90"/>
        <v>0</v>
      </c>
      <c r="AE32" s="316">
        <f t="shared" si="90"/>
        <v>0</v>
      </c>
      <c r="AF32" s="316">
        <f t="shared" si="90"/>
        <v>0</v>
      </c>
      <c r="AG32" s="317">
        <f t="shared" si="90"/>
        <v>0</v>
      </c>
      <c r="AH32" s="51">
        <f t="shared" si="85"/>
        <v>0</v>
      </c>
      <c r="AI32" s="313">
        <f t="shared" si="91"/>
        <v>0</v>
      </c>
      <c r="AJ32" s="346">
        <f t="shared" si="91"/>
        <v>0</v>
      </c>
      <c r="AK32" s="410">
        <f t="shared" si="91"/>
        <v>0</v>
      </c>
      <c r="AL32" s="314">
        <f t="shared" si="91"/>
        <v>0</v>
      </c>
      <c r="AM32" s="388">
        <f t="shared" si="91"/>
        <v>0</v>
      </c>
      <c r="AN32" s="315">
        <f t="shared" si="91"/>
        <v>0</v>
      </c>
      <c r="AO32" s="316">
        <f t="shared" si="91"/>
        <v>0</v>
      </c>
      <c r="AP32" s="316">
        <f t="shared" si="91"/>
        <v>0</v>
      </c>
      <c r="AQ32" s="316">
        <f>AQ33</f>
        <v>0</v>
      </c>
      <c r="AR32" s="316">
        <f t="shared" si="91"/>
        <v>0</v>
      </c>
      <c r="AS32" s="316">
        <f t="shared" si="91"/>
        <v>0</v>
      </c>
      <c r="AT32" s="317">
        <f t="shared" si="91"/>
        <v>0</v>
      </c>
      <c r="AU32" s="318"/>
      <c r="AV32" s="318"/>
    </row>
    <row r="33" spans="1:48" s="110" customFormat="1" ht="18" customHeight="1" x14ac:dyDescent="0.25">
      <c r="A33" s="472">
        <v>721</v>
      </c>
      <c r="B33" s="488"/>
      <c r="C33" s="488"/>
      <c r="D33" s="449" t="s">
        <v>103</v>
      </c>
      <c r="E33" s="449"/>
      <c r="F33" s="449"/>
      <c r="G33" s="449"/>
      <c r="H33" s="114">
        <f t="shared" si="19"/>
        <v>0</v>
      </c>
      <c r="I33" s="157"/>
      <c r="J33" s="132"/>
      <c r="K33" s="52"/>
      <c r="L33" s="120"/>
      <c r="M33" s="387"/>
      <c r="N33" s="156"/>
      <c r="O33" s="119"/>
      <c r="P33" s="119"/>
      <c r="Q33" s="119"/>
      <c r="R33" s="119"/>
      <c r="S33" s="119"/>
      <c r="T33" s="120"/>
      <c r="U33" s="319">
        <f>SUM(V33:AG33)</f>
        <v>0</v>
      </c>
      <c r="V33" s="157"/>
      <c r="W33" s="132"/>
      <c r="X33" s="52"/>
      <c r="Y33" s="120"/>
      <c r="Z33" s="387"/>
      <c r="AA33" s="156"/>
      <c r="AB33" s="119"/>
      <c r="AC33" s="119"/>
      <c r="AD33" s="119"/>
      <c r="AE33" s="119"/>
      <c r="AF33" s="119"/>
      <c r="AG33" s="120"/>
      <c r="AH33" s="319">
        <f t="shared" si="85"/>
        <v>0</v>
      </c>
      <c r="AI33" s="157"/>
      <c r="AJ33" s="132"/>
      <c r="AK33" s="52"/>
      <c r="AL33" s="120"/>
      <c r="AM33" s="387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2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84" t="s">
        <v>78</v>
      </c>
      <c r="B35" s="485"/>
      <c r="C35" s="485"/>
      <c r="D35" s="485"/>
      <c r="E35" s="485"/>
      <c r="F35" s="485"/>
      <c r="G35" s="485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7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7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7"/>
      <c r="AU35" s="166"/>
      <c r="AV35" s="166"/>
    </row>
    <row r="36" spans="1:48" s="112" customFormat="1" ht="27.75" customHeight="1" x14ac:dyDescent="0.25">
      <c r="A36" s="241">
        <v>8</v>
      </c>
      <c r="B36" s="81"/>
      <c r="C36" s="81"/>
      <c r="D36" s="491" t="s">
        <v>74</v>
      </c>
      <c r="E36" s="491"/>
      <c r="F36" s="491"/>
      <c r="G36" s="492"/>
      <c r="H36" s="113">
        <f>SUM(I36:T36)</f>
        <v>0</v>
      </c>
      <c r="I36" s="115">
        <f>I37</f>
        <v>0</v>
      </c>
      <c r="J36" s="69">
        <f>J37</f>
        <v>0</v>
      </c>
      <c r="K36" s="409">
        <f t="shared" ref="K36:T37" si="92">K37</f>
        <v>0</v>
      </c>
      <c r="L36" s="233">
        <f t="shared" si="92"/>
        <v>0</v>
      </c>
      <c r="M36" s="393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09">
        <f t="shared" ref="X36:AG37" si="94">X37</f>
        <v>0</v>
      </c>
      <c r="Y36" s="233">
        <f t="shared" si="94"/>
        <v>0</v>
      </c>
      <c r="Z36" s="393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09">
        <f t="shared" ref="AK36:AT37" si="95">AK37</f>
        <v>0</v>
      </c>
      <c r="AL36" s="233">
        <f t="shared" si="95"/>
        <v>0</v>
      </c>
      <c r="AM36" s="393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64">
        <v>84</v>
      </c>
      <c r="B37" s="465"/>
      <c r="C37" s="67"/>
      <c r="D37" s="470" t="s">
        <v>70</v>
      </c>
      <c r="E37" s="470"/>
      <c r="F37" s="470"/>
      <c r="G37" s="471"/>
      <c r="H37" s="14">
        <f>SUM(I37:T37)</f>
        <v>0</v>
      </c>
      <c r="I37" s="115">
        <f>I38</f>
        <v>0</v>
      </c>
      <c r="J37" s="69">
        <f>J38</f>
        <v>0</v>
      </c>
      <c r="K37" s="409">
        <f t="shared" si="92"/>
        <v>0</v>
      </c>
      <c r="L37" s="117">
        <f t="shared" si="92"/>
        <v>0</v>
      </c>
      <c r="M37" s="386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09">
        <f t="shared" si="94"/>
        <v>0</v>
      </c>
      <c r="Y37" s="117">
        <f t="shared" si="94"/>
        <v>0</v>
      </c>
      <c r="Z37" s="386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09">
        <f t="shared" si="95"/>
        <v>0</v>
      </c>
      <c r="AL37" s="117">
        <f t="shared" si="95"/>
        <v>0</v>
      </c>
      <c r="AM37" s="386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72">
        <v>844</v>
      </c>
      <c r="B38" s="473"/>
      <c r="C38" s="473"/>
      <c r="D38" s="449" t="s">
        <v>98</v>
      </c>
      <c r="E38" s="449"/>
      <c r="F38" s="449"/>
      <c r="G38" s="450"/>
      <c r="H38" s="15">
        <f>SUM(I38:T38)</f>
        <v>0</v>
      </c>
      <c r="I38" s="118"/>
      <c r="J38" s="132"/>
      <c r="K38" s="52"/>
      <c r="L38" s="120"/>
      <c r="M38" s="387"/>
      <c r="N38" s="156"/>
      <c r="O38" s="119"/>
      <c r="P38" s="119"/>
      <c r="Q38" s="119"/>
      <c r="R38" s="119"/>
      <c r="S38" s="119"/>
      <c r="T38" s="120"/>
      <c r="U38" s="321">
        <f t="shared" si="93"/>
        <v>0</v>
      </c>
      <c r="V38" s="118"/>
      <c r="W38" s="132"/>
      <c r="X38" s="52"/>
      <c r="Y38" s="120"/>
      <c r="Z38" s="387"/>
      <c r="AA38" s="156"/>
      <c r="AB38" s="119"/>
      <c r="AC38" s="119"/>
      <c r="AD38" s="119"/>
      <c r="AE38" s="119"/>
      <c r="AF38" s="119"/>
      <c r="AG38" s="120"/>
      <c r="AH38" s="321">
        <f>SUM(AI38:AT38)</f>
        <v>0</v>
      </c>
      <c r="AI38" s="118"/>
      <c r="AJ38" s="132"/>
      <c r="AK38" s="52"/>
      <c r="AL38" s="120"/>
      <c r="AM38" s="387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2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84" t="s">
        <v>123</v>
      </c>
      <c r="B40" s="485"/>
      <c r="C40" s="485"/>
      <c r="D40" s="485"/>
      <c r="E40" s="485"/>
      <c r="F40" s="485"/>
      <c r="G40" s="485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8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8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8"/>
    </row>
    <row r="41" spans="1:48" s="112" customFormat="1" ht="27.75" customHeight="1" x14ac:dyDescent="0.25">
      <c r="A41" s="241">
        <v>9</v>
      </c>
      <c r="B41" s="81"/>
      <c r="C41" s="81"/>
      <c r="D41" s="470" t="s">
        <v>124</v>
      </c>
      <c r="E41" s="470"/>
      <c r="F41" s="470"/>
      <c r="G41" s="471"/>
      <c r="H41" s="113">
        <f>SUM(I41:T41)</f>
        <v>39089</v>
      </c>
      <c r="I41" s="115">
        <f>I42</f>
        <v>0</v>
      </c>
      <c r="J41" s="69">
        <f>J42</f>
        <v>0</v>
      </c>
      <c r="K41" s="411">
        <f t="shared" ref="K41:T42" si="96">K42</f>
        <v>0</v>
      </c>
      <c r="L41" s="233">
        <f t="shared" si="96"/>
        <v>0</v>
      </c>
      <c r="M41" s="393">
        <f t="shared" si="96"/>
        <v>0</v>
      </c>
      <c r="N41" s="133">
        <f t="shared" si="96"/>
        <v>17316</v>
      </c>
      <c r="O41" s="116">
        <f t="shared" si="96"/>
        <v>21773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1">
        <f t="shared" ref="X41:Y42" si="97">X42</f>
        <v>0</v>
      </c>
      <c r="Y41" s="233">
        <f t="shared" si="97"/>
        <v>0</v>
      </c>
      <c r="Z41" s="393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1">
        <f t="shared" ref="AK41:AL42" si="105">AK42</f>
        <v>0</v>
      </c>
      <c r="AL41" s="233">
        <f t="shared" si="105"/>
        <v>0</v>
      </c>
      <c r="AM41" s="393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64">
        <v>92</v>
      </c>
      <c r="B42" s="465"/>
      <c r="C42" s="67"/>
      <c r="D42" s="470" t="s">
        <v>125</v>
      </c>
      <c r="E42" s="470"/>
      <c r="F42" s="470"/>
      <c r="G42" s="471"/>
      <c r="H42" s="113">
        <f>SUM(I42:T42)</f>
        <v>39089</v>
      </c>
      <c r="I42" s="115">
        <f>I43</f>
        <v>0</v>
      </c>
      <c r="J42" s="69">
        <f>J43</f>
        <v>0</v>
      </c>
      <c r="K42" s="409">
        <f t="shared" si="96"/>
        <v>0</v>
      </c>
      <c r="L42" s="117">
        <f t="shared" si="96"/>
        <v>0</v>
      </c>
      <c r="M42" s="386">
        <f t="shared" si="96"/>
        <v>0</v>
      </c>
      <c r="N42" s="133">
        <f t="shared" si="96"/>
        <v>17316</v>
      </c>
      <c r="O42" s="116">
        <f t="shared" si="96"/>
        <v>21773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09">
        <f t="shared" si="97"/>
        <v>0</v>
      </c>
      <c r="Y42" s="117">
        <f t="shared" si="97"/>
        <v>0</v>
      </c>
      <c r="Z42" s="386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09">
        <f t="shared" si="105"/>
        <v>0</v>
      </c>
      <c r="AL42" s="117">
        <f t="shared" si="105"/>
        <v>0</v>
      </c>
      <c r="AM42" s="386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72">
        <v>922</v>
      </c>
      <c r="B43" s="473"/>
      <c r="C43" s="473"/>
      <c r="D43" s="449" t="s">
        <v>126</v>
      </c>
      <c r="E43" s="449"/>
      <c r="F43" s="449"/>
      <c r="G43" s="449"/>
      <c r="H43" s="30">
        <f>SUM(I43:T43)</f>
        <v>39089</v>
      </c>
      <c r="I43" s="132"/>
      <c r="J43" s="119"/>
      <c r="K43" s="52"/>
      <c r="L43" s="120"/>
      <c r="M43" s="387"/>
      <c r="N43" s="156">
        <v>17316</v>
      </c>
      <c r="O43" s="119">
        <v>21773</v>
      </c>
      <c r="P43" s="119"/>
      <c r="Q43" s="119"/>
      <c r="R43" s="119"/>
      <c r="S43" s="119"/>
      <c r="T43" s="120"/>
      <c r="U43" s="320">
        <f>SUM(V43:AG43)</f>
        <v>0</v>
      </c>
      <c r="V43" s="132"/>
      <c r="W43" s="119"/>
      <c r="X43" s="52"/>
      <c r="Y43" s="120"/>
      <c r="Z43" s="387"/>
      <c r="AA43" s="156"/>
      <c r="AB43" s="119"/>
      <c r="AC43" s="119"/>
      <c r="AD43" s="119"/>
      <c r="AE43" s="119"/>
      <c r="AF43" s="119"/>
      <c r="AG43" s="120"/>
      <c r="AH43" s="319">
        <f>SUM(AI43:AT43)</f>
        <v>0</v>
      </c>
      <c r="AI43" s="132"/>
      <c r="AJ43" s="119"/>
      <c r="AK43" s="52"/>
      <c r="AL43" s="120"/>
      <c r="AM43" s="387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  <mergeCell ref="A29:B29"/>
    <mergeCell ref="D29:G29"/>
    <mergeCell ref="A30:C30"/>
    <mergeCell ref="D30:G30"/>
    <mergeCell ref="D41:G41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48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90" zoomScaleNormal="90" zoomScaleSheetLayoutView="90" workbookViewId="0">
      <pane xSplit="7" ySplit="14" topLeftCell="H15" activePane="bottomRight" state="frozen"/>
      <selection activeCell="A31" sqref="A31"/>
      <selection pane="topRight" activeCell="A31" sqref="A31"/>
      <selection pane="bottomLeft" activeCell="A31" sqref="A31"/>
      <selection pane="bottomRight" activeCell="N131" sqref="N131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7" customWidth="1"/>
    <col min="21" max="21" width="16.5703125" style="110" hidden="1" customWidth="1"/>
    <col min="22" max="33" width="14.42578125" style="65" hidden="1" customWidth="1"/>
    <col min="34" max="34" width="16.5703125" style="110" hidden="1" customWidth="1"/>
    <col min="35" max="46" width="14.42578125" style="65" hidden="1" customWidth="1"/>
    <col min="47" max="47" width="14.28515625" style="244" customWidth="1"/>
    <col min="48" max="48" width="6.28515625" style="142" bestFit="1" customWidth="1"/>
    <col min="49" max="49" width="16.140625" style="142" customWidth="1"/>
    <col min="50" max="51" width="16.140625" style="142" hidden="1" customWidth="1"/>
    <col min="52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7" t="s">
        <v>39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3"/>
      <c r="AJ2" s="363"/>
      <c r="AK2" s="404"/>
      <c r="AL2" s="273"/>
      <c r="AM2" s="273"/>
      <c r="AN2" s="273"/>
      <c r="AO2" s="273"/>
      <c r="AP2" s="366"/>
      <c r="AQ2" s="273"/>
      <c r="AR2" s="273"/>
      <c r="AS2" s="273"/>
      <c r="AT2" s="273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7" t="s">
        <v>41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3"/>
      <c r="AJ4" s="363"/>
      <c r="AK4" s="404"/>
      <c r="AL4" s="273"/>
      <c r="AM4" s="273"/>
      <c r="AN4" s="273"/>
      <c r="AO4" s="273"/>
      <c r="AP4" s="366"/>
      <c r="AQ4" s="273"/>
      <c r="AR4" s="273"/>
      <c r="AS4" s="273"/>
      <c r="AT4" s="273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7"/>
      <c r="B6" s="287"/>
      <c r="C6" s="287"/>
      <c r="D6" s="288"/>
      <c r="E6" s="288"/>
      <c r="F6" s="288"/>
      <c r="G6" s="288"/>
      <c r="H6" s="28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4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0"/>
      <c r="B7" s="300"/>
      <c r="C7" s="300"/>
      <c r="D7" s="301"/>
      <c r="E7" s="301"/>
      <c r="F7" s="301"/>
      <c r="G7" s="301"/>
      <c r="H7" s="302"/>
      <c r="I7" s="455" t="s">
        <v>119</v>
      </c>
      <c r="J7" s="456" t="s">
        <v>119</v>
      </c>
      <c r="K7" s="456"/>
      <c r="L7" s="457"/>
      <c r="M7" s="455" t="s">
        <v>120</v>
      </c>
      <c r="N7" s="456"/>
      <c r="O7" s="456"/>
      <c r="P7" s="456"/>
      <c r="Q7" s="456"/>
      <c r="R7" s="456"/>
      <c r="S7" s="456"/>
      <c r="T7" s="457"/>
      <c r="U7" s="330"/>
      <c r="V7" s="455" t="s">
        <v>119</v>
      </c>
      <c r="W7" s="456" t="s">
        <v>119</v>
      </c>
      <c r="X7" s="456"/>
      <c r="Y7" s="457"/>
      <c r="Z7" s="455" t="s">
        <v>120</v>
      </c>
      <c r="AA7" s="456"/>
      <c r="AB7" s="456"/>
      <c r="AC7" s="456"/>
      <c r="AD7" s="456"/>
      <c r="AE7" s="456"/>
      <c r="AF7" s="456"/>
      <c r="AG7" s="457"/>
      <c r="AH7" s="330"/>
      <c r="AI7" s="455" t="s">
        <v>119</v>
      </c>
      <c r="AJ7" s="456" t="s">
        <v>119</v>
      </c>
      <c r="AK7" s="456"/>
      <c r="AL7" s="457"/>
      <c r="AM7" s="455" t="s">
        <v>120</v>
      </c>
      <c r="AN7" s="456"/>
      <c r="AO7" s="456"/>
      <c r="AP7" s="456"/>
      <c r="AQ7" s="456"/>
      <c r="AR7" s="456"/>
      <c r="AS7" s="456"/>
      <c r="AT7" s="457"/>
      <c r="AU7" s="244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3" t="s">
        <v>49</v>
      </c>
      <c r="B8" s="467"/>
      <c r="C8" s="467"/>
      <c r="D8" s="467" t="s">
        <v>42</v>
      </c>
      <c r="E8" s="467"/>
      <c r="F8" s="467"/>
      <c r="G8" s="474"/>
      <c r="H8" s="486" t="s">
        <v>189</v>
      </c>
      <c r="I8" s="378" t="s">
        <v>179</v>
      </c>
      <c r="J8" s="154" t="s">
        <v>105</v>
      </c>
      <c r="K8" s="405" t="s">
        <v>181</v>
      </c>
      <c r="L8" s="150" t="s">
        <v>184</v>
      </c>
      <c r="M8" s="379" t="s">
        <v>106</v>
      </c>
      <c r="N8" s="149" t="s">
        <v>89</v>
      </c>
      <c r="O8" s="149" t="s">
        <v>43</v>
      </c>
      <c r="P8" s="149" t="s">
        <v>183</v>
      </c>
      <c r="Q8" s="149" t="s">
        <v>180</v>
      </c>
      <c r="R8" s="149" t="s">
        <v>44</v>
      </c>
      <c r="S8" s="149" t="s">
        <v>45</v>
      </c>
      <c r="T8" s="150" t="s">
        <v>46</v>
      </c>
      <c r="U8" s="451" t="s">
        <v>159</v>
      </c>
      <c r="V8" s="378" t="s">
        <v>179</v>
      </c>
      <c r="W8" s="154" t="s">
        <v>105</v>
      </c>
      <c r="X8" s="149" t="s">
        <v>181</v>
      </c>
      <c r="Y8" s="376" t="s">
        <v>184</v>
      </c>
      <c r="Z8" s="379" t="s">
        <v>106</v>
      </c>
      <c r="AA8" s="149" t="s">
        <v>89</v>
      </c>
      <c r="AB8" s="149" t="s">
        <v>43</v>
      </c>
      <c r="AC8" s="149" t="s">
        <v>183</v>
      </c>
      <c r="AD8" s="149" t="s">
        <v>180</v>
      </c>
      <c r="AE8" s="149" t="s">
        <v>44</v>
      </c>
      <c r="AF8" s="149" t="s">
        <v>45</v>
      </c>
      <c r="AG8" s="150" t="s">
        <v>46</v>
      </c>
      <c r="AH8" s="453" t="s">
        <v>160</v>
      </c>
      <c r="AI8" s="378" t="s">
        <v>179</v>
      </c>
      <c r="AJ8" s="154" t="s">
        <v>105</v>
      </c>
      <c r="AK8" s="376" t="s">
        <v>181</v>
      </c>
      <c r="AL8" s="376" t="s">
        <v>184</v>
      </c>
      <c r="AM8" s="379" t="s">
        <v>106</v>
      </c>
      <c r="AN8" s="149" t="s">
        <v>89</v>
      </c>
      <c r="AO8" s="149" t="s">
        <v>43</v>
      </c>
      <c r="AP8" s="149" t="s">
        <v>183</v>
      </c>
      <c r="AQ8" s="149" t="s">
        <v>180</v>
      </c>
      <c r="AR8" s="149" t="s">
        <v>44</v>
      </c>
      <c r="AS8" s="149" t="s">
        <v>45</v>
      </c>
      <c r="AT8" s="150" t="s">
        <v>46</v>
      </c>
      <c r="AU8" s="244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</row>
    <row r="9" spans="1:139" s="2" customFormat="1" ht="16.5" customHeight="1" thickBot="1" x14ac:dyDescent="0.3">
      <c r="A9" s="534"/>
      <c r="B9" s="469"/>
      <c r="C9" s="469"/>
      <c r="D9" s="469"/>
      <c r="E9" s="469"/>
      <c r="F9" s="469"/>
      <c r="G9" s="475"/>
      <c r="H9" s="487"/>
      <c r="I9" s="151" t="s">
        <v>112</v>
      </c>
      <c r="J9" s="155" t="s">
        <v>111</v>
      </c>
      <c r="K9" s="406" t="s">
        <v>114</v>
      </c>
      <c r="L9" s="153" t="s">
        <v>115</v>
      </c>
      <c r="M9" s="380" t="s">
        <v>113</v>
      </c>
      <c r="N9" s="152" t="s">
        <v>121</v>
      </c>
      <c r="O9" s="152" t="s">
        <v>115</v>
      </c>
      <c r="P9" s="152" t="s">
        <v>114</v>
      </c>
      <c r="Q9" s="152" t="s">
        <v>113</v>
      </c>
      <c r="R9" s="152" t="s">
        <v>116</v>
      </c>
      <c r="S9" s="152" t="s">
        <v>118</v>
      </c>
      <c r="T9" s="153" t="s">
        <v>117</v>
      </c>
      <c r="U9" s="452"/>
      <c r="V9" s="151" t="s">
        <v>112</v>
      </c>
      <c r="W9" s="155" t="s">
        <v>111</v>
      </c>
      <c r="X9" s="152" t="s">
        <v>114</v>
      </c>
      <c r="Y9" s="416" t="s">
        <v>115</v>
      </c>
      <c r="Z9" s="380" t="s">
        <v>113</v>
      </c>
      <c r="AA9" s="152" t="s">
        <v>121</v>
      </c>
      <c r="AB9" s="152" t="s">
        <v>115</v>
      </c>
      <c r="AC9" s="152" t="s">
        <v>114</v>
      </c>
      <c r="AD9" s="152" t="s">
        <v>113</v>
      </c>
      <c r="AE9" s="152" t="s">
        <v>116</v>
      </c>
      <c r="AF9" s="152" t="s">
        <v>118</v>
      </c>
      <c r="AG9" s="153" t="s">
        <v>117</v>
      </c>
      <c r="AH9" s="454"/>
      <c r="AI9" s="151" t="s">
        <v>112</v>
      </c>
      <c r="AJ9" s="155" t="s">
        <v>111</v>
      </c>
      <c r="AK9" s="153" t="s">
        <v>114</v>
      </c>
      <c r="AL9" s="153" t="s">
        <v>115</v>
      </c>
      <c r="AM9" s="380" t="s">
        <v>113</v>
      </c>
      <c r="AN9" s="152" t="s">
        <v>121</v>
      </c>
      <c r="AO9" s="152" t="s">
        <v>115</v>
      </c>
      <c r="AP9" s="152" t="s">
        <v>114</v>
      </c>
      <c r="AQ9" s="152" t="s">
        <v>113</v>
      </c>
      <c r="AR9" s="152" t="s">
        <v>116</v>
      </c>
      <c r="AS9" s="152" t="s">
        <v>118</v>
      </c>
      <c r="AT9" s="153" t="s">
        <v>117</v>
      </c>
      <c r="AU9" s="244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</row>
    <row r="10" spans="1:139" s="41" customFormat="1" ht="10.5" customHeight="1" thickTop="1" thickBot="1" x14ac:dyDescent="0.3">
      <c r="A10" s="537">
        <v>1</v>
      </c>
      <c r="B10" s="480"/>
      <c r="C10" s="480"/>
      <c r="D10" s="480"/>
      <c r="E10" s="480"/>
      <c r="F10" s="480"/>
      <c r="G10" s="480"/>
      <c r="H10" s="417" t="s">
        <v>185</v>
      </c>
      <c r="I10" s="418">
        <v>3</v>
      </c>
      <c r="J10" s="419">
        <v>4</v>
      </c>
      <c r="K10" s="420">
        <v>5</v>
      </c>
      <c r="L10" s="421">
        <v>6</v>
      </c>
      <c r="M10" s="422">
        <v>7</v>
      </c>
      <c r="N10" s="423">
        <v>8</v>
      </c>
      <c r="O10" s="424">
        <v>9</v>
      </c>
      <c r="P10" s="424">
        <v>10</v>
      </c>
      <c r="Q10" s="424">
        <v>11</v>
      </c>
      <c r="R10" s="424">
        <v>12</v>
      </c>
      <c r="S10" s="424">
        <v>13</v>
      </c>
      <c r="T10" s="421">
        <v>14</v>
      </c>
      <c r="U10" s="417" t="s">
        <v>185</v>
      </c>
      <c r="V10" s="418">
        <v>3</v>
      </c>
      <c r="W10" s="419">
        <v>4</v>
      </c>
      <c r="X10" s="420">
        <v>5</v>
      </c>
      <c r="Y10" s="421">
        <v>6</v>
      </c>
      <c r="Z10" s="422">
        <v>7</v>
      </c>
      <c r="AA10" s="423">
        <v>8</v>
      </c>
      <c r="AB10" s="424">
        <v>9</v>
      </c>
      <c r="AC10" s="424">
        <v>10</v>
      </c>
      <c r="AD10" s="424">
        <v>11</v>
      </c>
      <c r="AE10" s="424">
        <v>12</v>
      </c>
      <c r="AF10" s="424">
        <v>13</v>
      </c>
      <c r="AG10" s="421">
        <v>14</v>
      </c>
      <c r="AH10" s="417" t="s">
        <v>185</v>
      </c>
      <c r="AI10" s="418">
        <v>3</v>
      </c>
      <c r="AJ10" s="419">
        <v>4</v>
      </c>
      <c r="AK10" s="420">
        <v>5</v>
      </c>
      <c r="AL10" s="421">
        <v>6</v>
      </c>
      <c r="AM10" s="422">
        <v>7</v>
      </c>
      <c r="AN10" s="423">
        <v>8</v>
      </c>
      <c r="AO10" s="424">
        <v>9</v>
      </c>
      <c r="AP10" s="424">
        <v>10</v>
      </c>
      <c r="AQ10" s="424">
        <v>11</v>
      </c>
      <c r="AR10" s="424">
        <v>12</v>
      </c>
      <c r="AS10" s="424">
        <v>13</v>
      </c>
      <c r="AT10" s="421">
        <v>14</v>
      </c>
      <c r="AU10" s="244"/>
      <c r="AV10" s="245"/>
      <c r="AW10" s="245"/>
      <c r="AX10" s="245"/>
      <c r="AY10" s="245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</row>
    <row r="11" spans="1:139" s="74" customFormat="1" ht="10.15" customHeight="1" thickTop="1" x14ac:dyDescent="0.25">
      <c r="A11" s="518"/>
      <c r="B11" s="459"/>
      <c r="C11" s="459"/>
      <c r="D11" s="459"/>
      <c r="E11" s="459"/>
      <c r="F11" s="459"/>
      <c r="G11" s="460"/>
      <c r="H11" s="209"/>
      <c r="I11" s="463">
        <f>SUM(I12:L12)</f>
        <v>652938</v>
      </c>
      <c r="J11" s="461">
        <f>SUM(J12:M12)</f>
        <v>5251269</v>
      </c>
      <c r="K11" s="461"/>
      <c r="L11" s="462"/>
      <c r="M11" s="381">
        <f>M12</f>
        <v>4673022</v>
      </c>
      <c r="N11" s="461">
        <f>SUM(N12:T12)</f>
        <v>414644</v>
      </c>
      <c r="O11" s="461"/>
      <c r="P11" s="461"/>
      <c r="Q11" s="461"/>
      <c r="R11" s="461"/>
      <c r="S11" s="461"/>
      <c r="T11" s="462"/>
      <c r="U11" s="332"/>
      <c r="V11" s="463">
        <f>SUM(V12:Y12)</f>
        <v>0</v>
      </c>
      <c r="W11" s="461">
        <f>SUM(W12:Z12)</f>
        <v>0</v>
      </c>
      <c r="X11" s="461"/>
      <c r="Y11" s="462"/>
      <c r="Z11" s="381">
        <f>Z12</f>
        <v>0</v>
      </c>
      <c r="AA11" s="461">
        <f>SUM(AA12:AG12)</f>
        <v>0</v>
      </c>
      <c r="AB11" s="461"/>
      <c r="AC11" s="461"/>
      <c r="AD11" s="461"/>
      <c r="AE11" s="461"/>
      <c r="AF11" s="461"/>
      <c r="AG11" s="462"/>
      <c r="AH11" s="338"/>
      <c r="AI11" s="463">
        <f>SUM(AI12:AL12)</f>
        <v>0</v>
      </c>
      <c r="AJ11" s="461">
        <f>SUM(AJ12:AM12)</f>
        <v>0</v>
      </c>
      <c r="AK11" s="461"/>
      <c r="AL11" s="462"/>
      <c r="AM11" s="381">
        <f>AM12</f>
        <v>0</v>
      </c>
      <c r="AN11" s="461">
        <f>SUM(AN12:AT12)</f>
        <v>0</v>
      </c>
      <c r="AO11" s="461"/>
      <c r="AP11" s="461"/>
      <c r="AQ11" s="461"/>
      <c r="AR11" s="461"/>
      <c r="AS11" s="461"/>
      <c r="AT11" s="462"/>
      <c r="AU11" s="244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</row>
    <row r="12" spans="1:139" s="4" customFormat="1" ht="33.75" customHeight="1" x14ac:dyDescent="0.25">
      <c r="A12" s="290"/>
      <c r="B12" s="538" t="str">
        <f>'1. Sažetak'!B6:E6</f>
        <v>OSNOVNA ŠKOLA VINICA</v>
      </c>
      <c r="C12" s="538"/>
      <c r="D12" s="538"/>
      <c r="E12" s="538"/>
      <c r="F12" s="538"/>
      <c r="G12" s="538"/>
      <c r="H12" s="168">
        <f>SUM(I12:T12)</f>
        <v>5740604</v>
      </c>
      <c r="I12" s="169">
        <f t="shared" ref="I12:T12" si="0">I118+I52+I16+I152</f>
        <v>74691</v>
      </c>
      <c r="J12" s="367">
        <f t="shared" si="0"/>
        <v>515600</v>
      </c>
      <c r="K12" s="412">
        <f t="shared" ref="K12" si="1">K118+K52+K16+K152</f>
        <v>62647</v>
      </c>
      <c r="L12" s="170">
        <f>L118+L52+L16+L152</f>
        <v>0</v>
      </c>
      <c r="M12" s="382">
        <f t="shared" si="0"/>
        <v>4673022</v>
      </c>
      <c r="N12" s="171">
        <f t="shared" si="0"/>
        <v>106441</v>
      </c>
      <c r="O12" s="172">
        <f t="shared" si="0"/>
        <v>279174</v>
      </c>
      <c r="P12" s="172">
        <f t="shared" ref="P12" si="2">P118+P52+P16+P152</f>
        <v>0</v>
      </c>
      <c r="Q12" s="172">
        <f t="shared" si="0"/>
        <v>29029</v>
      </c>
      <c r="R12" s="172">
        <f t="shared" si="0"/>
        <v>0</v>
      </c>
      <c r="S12" s="172">
        <f t="shared" si="0"/>
        <v>0</v>
      </c>
      <c r="T12" s="170">
        <f t="shared" si="0"/>
        <v>0</v>
      </c>
      <c r="U12" s="333">
        <f>SUM(V12:AG12)</f>
        <v>0</v>
      </c>
      <c r="V12" s="169">
        <f t="shared" ref="V12:AG12" si="3">V118+V52+V16+V152</f>
        <v>0</v>
      </c>
      <c r="W12" s="367">
        <f t="shared" si="3"/>
        <v>0</v>
      </c>
      <c r="X12" s="367">
        <f t="shared" ref="X12:Y12" si="4">X118+X52+X16+X152</f>
        <v>0</v>
      </c>
      <c r="Y12" s="367">
        <f t="shared" si="4"/>
        <v>0</v>
      </c>
      <c r="Z12" s="382">
        <f t="shared" si="3"/>
        <v>0</v>
      </c>
      <c r="AA12" s="171">
        <f t="shared" si="3"/>
        <v>0</v>
      </c>
      <c r="AB12" s="172">
        <f t="shared" si="3"/>
        <v>0</v>
      </c>
      <c r="AC12" s="172">
        <f t="shared" ref="AC12" si="5">AC118+AC52+AC16+AC152</f>
        <v>0</v>
      </c>
      <c r="AD12" s="172">
        <f t="shared" si="3"/>
        <v>0</v>
      </c>
      <c r="AE12" s="172">
        <f t="shared" si="3"/>
        <v>0</v>
      </c>
      <c r="AF12" s="172">
        <f t="shared" si="3"/>
        <v>0</v>
      </c>
      <c r="AG12" s="170">
        <f t="shared" si="3"/>
        <v>0</v>
      </c>
      <c r="AH12" s="339">
        <f>SUM(AI12:AT12)</f>
        <v>0</v>
      </c>
      <c r="AI12" s="169">
        <f t="shared" ref="AI12:AT12" si="6">AI118+AI52+AI16+AI152</f>
        <v>0</v>
      </c>
      <c r="AJ12" s="367">
        <f t="shared" si="6"/>
        <v>0</v>
      </c>
      <c r="AK12" s="367">
        <f t="shared" ref="AK12" si="7">AK118+AK52+AK16+AK152</f>
        <v>0</v>
      </c>
      <c r="AL12" s="170">
        <f t="shared" si="6"/>
        <v>0</v>
      </c>
      <c r="AM12" s="382">
        <f t="shared" si="6"/>
        <v>0</v>
      </c>
      <c r="AN12" s="171">
        <f t="shared" si="6"/>
        <v>0</v>
      </c>
      <c r="AO12" s="172">
        <f t="shared" si="6"/>
        <v>0</v>
      </c>
      <c r="AP12" s="172">
        <f t="shared" ref="AP12" si="8">AP118+AP52+AP16+AP152</f>
        <v>0</v>
      </c>
      <c r="AQ12" s="172">
        <f t="shared" si="6"/>
        <v>0</v>
      </c>
      <c r="AR12" s="172">
        <f t="shared" si="6"/>
        <v>0</v>
      </c>
      <c r="AS12" s="172">
        <f t="shared" si="6"/>
        <v>0</v>
      </c>
      <c r="AT12" s="170">
        <f t="shared" si="6"/>
        <v>0</v>
      </c>
      <c r="AU12" s="244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</row>
    <row r="13" spans="1:139" s="111" customFormat="1" ht="36" x14ac:dyDescent="0.25">
      <c r="A13" s="535" t="s">
        <v>92</v>
      </c>
      <c r="B13" s="477"/>
      <c r="C13" s="477"/>
      <c r="D13" s="477"/>
      <c r="E13" s="477"/>
      <c r="F13" s="477"/>
      <c r="G13" s="478"/>
      <c r="H13" s="138" t="str">
        <f>IF('2. Plan prihoda i primitaka'!H9-'3. Plan rashoda i izdataka'!H12=0,"","Prihodi i rashodi nisu usklađeni s izvorima financiranja")</f>
        <v>Prihodi i rashodi nisu usklađeni s izvorima financiranja</v>
      </c>
      <c r="I13" s="139" t="str">
        <f>IF('2. Plan prihoda i primitaka'!I9-'3. Plan rashoda i izdataka'!I12=0,"","Prihodi i rashodi nisu usklađeni s izvorima financiranja")</f>
        <v/>
      </c>
      <c r="J13" s="368" t="str">
        <f>IF('2. Plan prihoda i primitaka'!J9-'3. Plan rashoda i izdataka'!J12=0,"","Prihodi i rashodi nisu usklađeni s izvorima financiranja")</f>
        <v/>
      </c>
      <c r="K13" s="413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3" t="str">
        <f>IF('2. Plan prihoda i primitaka'!M9-'3. Plan rashoda i izdataka'!M12=0,"","Prihodi i rashodi nisu usklađeni s izvorima financiranja")</f>
        <v>Prihodi i rashodi nisu usklađeni s izvorima financiranja</v>
      </c>
      <c r="N13" s="139" t="str">
        <f>IF('2. Plan prihoda i primitaka'!N9-'3. Plan rashoda i izdataka'!N12=0,"","Prihodi i rashodi nisu usklađeni s izvorima financiranja")</f>
        <v>Prihodi i rashodi nisu usklađeni s izvorima financiranja</v>
      </c>
      <c r="O13" s="140" t="str">
        <f>IF('2. Plan prihoda i primitaka'!O9-'3. Plan rashoda i izdataka'!O12=0,"","Prihodi i rashodi nisu usklađeni s izvorima financiranja")</f>
        <v>Prihodi i rashodi nisu usklađeni s izvorima financiranja</v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>Prihodi i rashodi nisu usklađeni s izvorima financiranja</v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4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8" t="str">
        <f>IF('2. Plan prihoda i primitaka'!W9-'3. Plan rashoda i izdataka'!W12=0,"","Prihodi i rashodi nisu usklađeni s izvorima financiranja")</f>
        <v/>
      </c>
      <c r="X13" s="368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3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0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8" t="str">
        <f>IF('2. Plan prihoda i primitaka'!AJ9-'3. Plan rashoda i izdataka'!AJ12=0,"","Prihodi i rashodi nisu usklađeni s izvorima financiranja")</f>
        <v/>
      </c>
      <c r="AK13" s="368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3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4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</row>
    <row r="14" spans="1:139" s="74" customFormat="1" ht="11.45" customHeight="1" x14ac:dyDescent="0.25">
      <c r="A14" s="291"/>
      <c r="B14" s="275"/>
      <c r="C14" s="275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2"/>
      <c r="U14" s="335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2"/>
      <c r="AH14" s="335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2"/>
      <c r="AU14" s="244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</row>
    <row r="15" spans="1:139" s="74" customFormat="1" ht="18" customHeight="1" x14ac:dyDescent="0.25">
      <c r="A15" s="536" t="s">
        <v>76</v>
      </c>
      <c r="B15" s="485"/>
      <c r="C15" s="485"/>
      <c r="D15" s="485"/>
      <c r="E15" s="485"/>
      <c r="F15" s="485"/>
      <c r="G15" s="485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3"/>
      <c r="U15" s="336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3"/>
      <c r="AH15" s="336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3"/>
      <c r="AU15" s="244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</row>
    <row r="16" spans="1:139" s="147" customFormat="1" ht="27" customHeight="1" x14ac:dyDescent="0.25">
      <c r="A16" s="523" t="s">
        <v>108</v>
      </c>
      <c r="B16" s="524"/>
      <c r="C16" s="524"/>
      <c r="D16" s="521" t="s">
        <v>109</v>
      </c>
      <c r="E16" s="521"/>
      <c r="F16" s="521"/>
      <c r="G16" s="522"/>
      <c r="H16" s="135">
        <f>SUM(I16:T16)</f>
        <v>62647</v>
      </c>
      <c r="I16" s="136">
        <f>I17+I40</f>
        <v>0</v>
      </c>
      <c r="J16" s="369">
        <f t="shared" ref="J16:T16" si="9">J17+J40</f>
        <v>0</v>
      </c>
      <c r="K16" s="414">
        <f t="shared" ref="K16" si="10">K17+K40</f>
        <v>62647</v>
      </c>
      <c r="L16" s="161">
        <f t="shared" si="9"/>
        <v>0</v>
      </c>
      <c r="M16" s="384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7">
        <f t="shared" ref="U16:U37" si="12">SUM(V16:AG16)</f>
        <v>0</v>
      </c>
      <c r="V16" s="136">
        <f t="shared" ref="V16:AG16" si="13">V17+V40</f>
        <v>0</v>
      </c>
      <c r="W16" s="369">
        <f t="shared" si="13"/>
        <v>0</v>
      </c>
      <c r="X16" s="369">
        <f t="shared" ref="X16" si="14">X17+X40</f>
        <v>0</v>
      </c>
      <c r="Y16" s="161">
        <f t="shared" si="13"/>
        <v>0</v>
      </c>
      <c r="Z16" s="384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1">
        <f>SUM(AI16:AT16)</f>
        <v>0</v>
      </c>
      <c r="AI16" s="136">
        <f t="shared" ref="AI16:AT16" si="16">AI17+AI40</f>
        <v>0</v>
      </c>
      <c r="AJ16" s="369">
        <f t="shared" si="16"/>
        <v>0</v>
      </c>
      <c r="AK16" s="369">
        <f t="shared" ref="AK16" si="17">AK17+AK40</f>
        <v>0</v>
      </c>
      <c r="AL16" s="161">
        <f t="shared" si="16"/>
        <v>0</v>
      </c>
      <c r="AM16" s="384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69"/>
      <c r="AV16" s="401"/>
      <c r="AW16" s="494" t="s">
        <v>161</v>
      </c>
      <c r="AX16" s="494"/>
      <c r="AY16" s="494"/>
      <c r="AZ16" s="254"/>
      <c r="BA16" s="254"/>
      <c r="BB16" s="254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</row>
    <row r="17" spans="1:139" s="112" customFormat="1" ht="25.9" customHeight="1" x14ac:dyDescent="0.25">
      <c r="A17" s="506" t="s">
        <v>141</v>
      </c>
      <c r="B17" s="507"/>
      <c r="C17" s="507"/>
      <c r="D17" s="500" t="s">
        <v>173</v>
      </c>
      <c r="E17" s="500"/>
      <c r="F17" s="500"/>
      <c r="G17" s="501"/>
      <c r="H17" s="121">
        <f>SUM(I17:T17)</f>
        <v>0</v>
      </c>
      <c r="I17" s="122">
        <f>I18+I28</f>
        <v>0</v>
      </c>
      <c r="J17" s="370">
        <f>J18+J28</f>
        <v>0</v>
      </c>
      <c r="K17" s="415">
        <f t="shared" ref="K17" si="19">K18+K28</f>
        <v>0</v>
      </c>
      <c r="L17" s="124">
        <f t="shared" ref="L17:T17" si="20">L18+L28</f>
        <v>0</v>
      </c>
      <c r="M17" s="385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6">
        <f t="shared" si="12"/>
        <v>0</v>
      </c>
      <c r="V17" s="122">
        <f>V18+V28</f>
        <v>0</v>
      </c>
      <c r="W17" s="370">
        <f>W18+W28</f>
        <v>0</v>
      </c>
      <c r="X17" s="370">
        <f>X18+X28</f>
        <v>0</v>
      </c>
      <c r="Y17" s="124">
        <f t="shared" ref="Y17:AG17" si="22">Y18+Y28</f>
        <v>0</v>
      </c>
      <c r="Z17" s="385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2">
        <f>SUM(AI17:AT17)</f>
        <v>0</v>
      </c>
      <c r="AI17" s="122">
        <f>AI18+AI28</f>
        <v>0</v>
      </c>
      <c r="AJ17" s="370">
        <f>AJ18+AJ28</f>
        <v>0</v>
      </c>
      <c r="AK17" s="370">
        <f>AK18+AK28</f>
        <v>0</v>
      </c>
      <c r="AL17" s="124">
        <f t="shared" ref="AL17:AT17" si="24">AL18+AL28</f>
        <v>0</v>
      </c>
      <c r="AM17" s="385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69"/>
      <c r="AV17" s="163"/>
      <c r="AW17" s="323" t="s">
        <v>189</v>
      </c>
      <c r="AX17" s="323" t="s">
        <v>107</v>
      </c>
      <c r="AY17" s="323" t="s">
        <v>136</v>
      </c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</row>
    <row r="18" spans="1:139" s="112" customFormat="1" ht="15.75" customHeight="1" x14ac:dyDescent="0.25">
      <c r="A18" s="294">
        <v>3</v>
      </c>
      <c r="B18" s="81"/>
      <c r="C18" s="128"/>
      <c r="D18" s="470" t="s">
        <v>16</v>
      </c>
      <c r="E18" s="470"/>
      <c r="F18" s="470"/>
      <c r="G18" s="471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09">
        <f t="shared" ref="K18" si="27">K19+K23</f>
        <v>0</v>
      </c>
      <c r="L18" s="117">
        <f t="shared" ref="L18:T18" si="28">L19+L23</f>
        <v>0</v>
      </c>
      <c r="M18" s="386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2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6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3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6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69"/>
      <c r="AV18" s="142">
        <v>311</v>
      </c>
      <c r="AW18" s="255">
        <f>SUMIFS($H$16:$H$157,$C$16:$C$157,$AV18)</f>
        <v>3726541</v>
      </c>
      <c r="AX18" s="255">
        <f>SUMIFS($U$16:$U$157,$C$16:$C$157,$AV18)</f>
        <v>0</v>
      </c>
      <c r="AY18" s="255">
        <f>SUMIFS($AH$16:$AH$157,$C$16:$C$157,$AV18)</f>
        <v>0</v>
      </c>
      <c r="BA18" s="163"/>
      <c r="BB18" s="163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</row>
    <row r="19" spans="1:139" s="111" customFormat="1" ht="15.75" customHeight="1" x14ac:dyDescent="0.25">
      <c r="A19" s="499">
        <v>31</v>
      </c>
      <c r="B19" s="465"/>
      <c r="C19" s="128"/>
      <c r="D19" s="470" t="s">
        <v>0</v>
      </c>
      <c r="E19" s="470"/>
      <c r="F19" s="470"/>
      <c r="G19" s="471"/>
      <c r="H19" s="113">
        <f t="shared" si="26"/>
        <v>0</v>
      </c>
      <c r="I19" s="134">
        <f>SUM(I20:I22)</f>
        <v>0</v>
      </c>
      <c r="J19" s="69">
        <f>SUM(J20:J22)</f>
        <v>0</v>
      </c>
      <c r="K19" s="409">
        <f t="shared" ref="K19" si="35">SUM(K20:K22)</f>
        <v>0</v>
      </c>
      <c r="L19" s="117">
        <f t="shared" ref="L19:T19" si="36">SUM(L20:L22)</f>
        <v>0</v>
      </c>
      <c r="M19" s="386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5">
        <f t="shared" si="36"/>
        <v>0</v>
      </c>
      <c r="U19" s="329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6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5">
        <f t="shared" si="38"/>
        <v>0</v>
      </c>
      <c r="AH19" s="343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6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5">
        <f t="shared" si="40"/>
        <v>0</v>
      </c>
      <c r="AU19" s="269"/>
      <c r="AV19" s="142">
        <v>312</v>
      </c>
      <c r="AW19" s="255">
        <f>SUMIFS($H$16:$H$157,$C$16:$C$157,$AV19)</f>
        <v>168482</v>
      </c>
      <c r="AX19" s="255">
        <f>SUMIFS($U$16:$U$157,$C$16:$C$157,$AV19)</f>
        <v>0</v>
      </c>
      <c r="AY19" s="255">
        <f>SUMIFS($AH$16:$AH$157,$C$16:$C$157,$AV19)</f>
        <v>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</row>
    <row r="20" spans="1:139" s="110" customFormat="1" ht="15.75" customHeight="1" x14ac:dyDescent="0.25">
      <c r="A20" s="296"/>
      <c r="B20" s="234"/>
      <c r="C20" s="234">
        <v>311</v>
      </c>
      <c r="D20" s="449" t="s">
        <v>1</v>
      </c>
      <c r="E20" s="449"/>
      <c r="F20" s="449"/>
      <c r="G20" s="449"/>
      <c r="H20" s="114">
        <f t="shared" si="26"/>
        <v>0</v>
      </c>
      <c r="I20" s="118"/>
      <c r="J20" s="132"/>
      <c r="K20" s="52"/>
      <c r="L20" s="120"/>
      <c r="M20" s="387"/>
      <c r="N20" s="156"/>
      <c r="O20" s="119"/>
      <c r="P20" s="119"/>
      <c r="Q20" s="119"/>
      <c r="R20" s="119"/>
      <c r="S20" s="119"/>
      <c r="T20" s="120"/>
      <c r="U20" s="320">
        <f t="shared" si="12"/>
        <v>0</v>
      </c>
      <c r="V20" s="305"/>
      <c r="W20" s="310"/>
      <c r="X20" s="310"/>
      <c r="Y20" s="306"/>
      <c r="Z20" s="389"/>
      <c r="AA20" s="307"/>
      <c r="AB20" s="308"/>
      <c r="AC20" s="308"/>
      <c r="AD20" s="308"/>
      <c r="AE20" s="308"/>
      <c r="AF20" s="308"/>
      <c r="AG20" s="306"/>
      <c r="AH20" s="344">
        <f t="shared" si="32"/>
        <v>0</v>
      </c>
      <c r="AI20" s="305"/>
      <c r="AJ20" s="310"/>
      <c r="AK20" s="310"/>
      <c r="AL20" s="306"/>
      <c r="AM20" s="389"/>
      <c r="AN20" s="307"/>
      <c r="AO20" s="308"/>
      <c r="AP20" s="308"/>
      <c r="AQ20" s="308"/>
      <c r="AR20" s="308"/>
      <c r="AS20" s="308"/>
      <c r="AT20" s="306"/>
      <c r="AU20" s="269"/>
      <c r="AV20" s="142">
        <v>313</v>
      </c>
      <c r="AW20" s="255">
        <f>SUMIFS($H$16:$H$157,$C$16:$C$157,$AV20)</f>
        <v>668183</v>
      </c>
      <c r="AX20" s="255">
        <f>SUMIFS($U$16:$U$157,$C$16:$C$157,$AV20)</f>
        <v>0</v>
      </c>
      <c r="AY20" s="255">
        <f>SUMIFS($AH$16:$AH$157,$C$16:$C$157,$AV20)</f>
        <v>0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6"/>
      <c r="B21" s="234"/>
      <c r="C21" s="234">
        <v>312</v>
      </c>
      <c r="D21" s="449" t="s">
        <v>2</v>
      </c>
      <c r="E21" s="449"/>
      <c r="F21" s="449"/>
      <c r="G21" s="450"/>
      <c r="H21" s="114">
        <f t="shared" si="26"/>
        <v>0</v>
      </c>
      <c r="I21" s="118"/>
      <c r="J21" s="132"/>
      <c r="K21" s="52"/>
      <c r="L21" s="120"/>
      <c r="M21" s="387"/>
      <c r="N21" s="156"/>
      <c r="O21" s="119"/>
      <c r="P21" s="119"/>
      <c r="Q21" s="119"/>
      <c r="R21" s="119"/>
      <c r="S21" s="119"/>
      <c r="T21" s="120"/>
      <c r="U21" s="320">
        <f t="shared" si="12"/>
        <v>0</v>
      </c>
      <c r="V21" s="305"/>
      <c r="W21" s="310"/>
      <c r="X21" s="310"/>
      <c r="Y21" s="306"/>
      <c r="Z21" s="389"/>
      <c r="AA21" s="307"/>
      <c r="AB21" s="308"/>
      <c r="AC21" s="308"/>
      <c r="AD21" s="308"/>
      <c r="AE21" s="308"/>
      <c r="AF21" s="308"/>
      <c r="AG21" s="306"/>
      <c r="AH21" s="344">
        <f t="shared" si="32"/>
        <v>0</v>
      </c>
      <c r="AI21" s="305"/>
      <c r="AJ21" s="310"/>
      <c r="AK21" s="310"/>
      <c r="AL21" s="306"/>
      <c r="AM21" s="389"/>
      <c r="AN21" s="307"/>
      <c r="AO21" s="308"/>
      <c r="AP21" s="308"/>
      <c r="AQ21" s="308"/>
      <c r="AR21" s="308"/>
      <c r="AS21" s="308"/>
      <c r="AT21" s="306"/>
      <c r="AU21" s="269"/>
      <c r="AV21" s="163"/>
      <c r="AW21" s="255"/>
      <c r="AX21" s="255"/>
      <c r="AY21" s="255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6"/>
      <c r="B22" s="234"/>
      <c r="C22" s="234">
        <v>313</v>
      </c>
      <c r="D22" s="449" t="s">
        <v>3</v>
      </c>
      <c r="E22" s="449"/>
      <c r="F22" s="449"/>
      <c r="G22" s="449"/>
      <c r="H22" s="114">
        <f t="shared" si="26"/>
        <v>0</v>
      </c>
      <c r="I22" s="118"/>
      <c r="J22" s="132"/>
      <c r="K22" s="52"/>
      <c r="L22" s="120"/>
      <c r="M22" s="387"/>
      <c r="N22" s="156"/>
      <c r="O22" s="119"/>
      <c r="P22" s="119"/>
      <c r="Q22" s="119"/>
      <c r="R22" s="119"/>
      <c r="S22" s="119"/>
      <c r="T22" s="120"/>
      <c r="U22" s="320">
        <f t="shared" si="12"/>
        <v>0</v>
      </c>
      <c r="V22" s="305"/>
      <c r="W22" s="310"/>
      <c r="X22" s="310"/>
      <c r="Y22" s="306"/>
      <c r="Z22" s="389"/>
      <c r="AA22" s="307"/>
      <c r="AB22" s="308"/>
      <c r="AC22" s="308"/>
      <c r="AD22" s="308"/>
      <c r="AE22" s="308"/>
      <c r="AF22" s="308"/>
      <c r="AG22" s="306"/>
      <c r="AH22" s="344">
        <f t="shared" si="32"/>
        <v>0</v>
      </c>
      <c r="AI22" s="305"/>
      <c r="AJ22" s="310"/>
      <c r="AK22" s="310"/>
      <c r="AL22" s="306"/>
      <c r="AM22" s="389"/>
      <c r="AN22" s="307"/>
      <c r="AO22" s="308"/>
      <c r="AP22" s="308"/>
      <c r="AQ22" s="308"/>
      <c r="AR22" s="308"/>
      <c r="AS22" s="308"/>
      <c r="AT22" s="306"/>
      <c r="AU22" s="269"/>
      <c r="AV22" s="142">
        <v>321</v>
      </c>
      <c r="AW22" s="255">
        <f>SUMIFS($H$16:$H$157,$C$16:$C$157,$AV22)</f>
        <v>248618</v>
      </c>
      <c r="AX22" s="255">
        <f>SUMIFS($U$16:$U$157,$C$16:$C$157,$AV22)</f>
        <v>0</v>
      </c>
      <c r="AY22" s="255">
        <f>SUMIFS($AH$16:$AH$157,$C$16:$C$157,$AV22)</f>
        <v>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499">
        <v>32</v>
      </c>
      <c r="B23" s="465"/>
      <c r="C23" s="128"/>
      <c r="D23" s="470" t="s">
        <v>4</v>
      </c>
      <c r="E23" s="470"/>
      <c r="F23" s="470"/>
      <c r="G23" s="471"/>
      <c r="H23" s="113">
        <f t="shared" si="26"/>
        <v>0</v>
      </c>
      <c r="I23" s="115">
        <f>SUM(I24:I27)</f>
        <v>0</v>
      </c>
      <c r="J23" s="69">
        <f>SUM(J24:J27)</f>
        <v>0</v>
      </c>
      <c r="K23" s="409">
        <f t="shared" ref="K23" si="42">SUM(K24:K27)</f>
        <v>0</v>
      </c>
      <c r="L23" s="117">
        <f t="shared" ref="L23:T23" si="43">SUM(L24:L27)</f>
        <v>0</v>
      </c>
      <c r="M23" s="386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2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6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3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6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69"/>
      <c r="AV23" s="142">
        <v>322</v>
      </c>
      <c r="AW23" s="255">
        <f>SUMIFS($H$16:$H$157,$C$16:$C$157,$AV23)</f>
        <v>597974</v>
      </c>
      <c r="AX23" s="255">
        <f>SUMIFS($U$16:$U$157,$C$16:$C$157,$AV23)</f>
        <v>0</v>
      </c>
      <c r="AY23" s="255">
        <f>SUMIFS($AH$16:$AH$157,$C$16:$C$157,$AV23)</f>
        <v>0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</row>
    <row r="24" spans="1:139" s="110" customFormat="1" ht="15.75" customHeight="1" x14ac:dyDescent="0.25">
      <c r="A24" s="296"/>
      <c r="B24" s="234"/>
      <c r="C24" s="234">
        <v>321</v>
      </c>
      <c r="D24" s="449" t="s">
        <v>5</v>
      </c>
      <c r="E24" s="449"/>
      <c r="F24" s="449"/>
      <c r="G24" s="449"/>
      <c r="H24" s="114">
        <f t="shared" si="26"/>
        <v>0</v>
      </c>
      <c r="I24" s="118"/>
      <c r="J24" s="132"/>
      <c r="K24" s="52"/>
      <c r="L24" s="120"/>
      <c r="M24" s="387"/>
      <c r="N24" s="156"/>
      <c r="O24" s="119"/>
      <c r="P24" s="119"/>
      <c r="Q24" s="119"/>
      <c r="R24" s="119"/>
      <c r="S24" s="119"/>
      <c r="T24" s="120"/>
      <c r="U24" s="320">
        <f t="shared" si="12"/>
        <v>0</v>
      </c>
      <c r="V24" s="305"/>
      <c r="W24" s="310"/>
      <c r="X24" s="310"/>
      <c r="Y24" s="306"/>
      <c r="Z24" s="389"/>
      <c r="AA24" s="307"/>
      <c r="AB24" s="308"/>
      <c r="AC24" s="308"/>
      <c r="AD24" s="308"/>
      <c r="AE24" s="308"/>
      <c r="AF24" s="308"/>
      <c r="AG24" s="306"/>
      <c r="AH24" s="344">
        <f t="shared" si="32"/>
        <v>0</v>
      </c>
      <c r="AI24" s="305"/>
      <c r="AJ24" s="310"/>
      <c r="AK24" s="310"/>
      <c r="AL24" s="306"/>
      <c r="AM24" s="389"/>
      <c r="AN24" s="307"/>
      <c r="AO24" s="308"/>
      <c r="AP24" s="308"/>
      <c r="AQ24" s="308"/>
      <c r="AR24" s="308"/>
      <c r="AS24" s="308"/>
      <c r="AT24" s="306"/>
      <c r="AU24" s="269"/>
      <c r="AV24" s="142">
        <v>323</v>
      </c>
      <c r="AW24" s="255">
        <f>SUMIFS($H$16:$H$157,$C$16:$C$157,$AV24)</f>
        <v>197380</v>
      </c>
      <c r="AX24" s="255">
        <f>SUMIFS($U$16:$U$157,$C$16:$C$157,$AV24)</f>
        <v>0</v>
      </c>
      <c r="AY24" s="255">
        <f>SUMIFS($AH$16:$AH$157,$C$16:$C$157,$AV24)</f>
        <v>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6"/>
      <c r="B25" s="234"/>
      <c r="C25" s="234">
        <v>322</v>
      </c>
      <c r="D25" s="449" t="s">
        <v>6</v>
      </c>
      <c r="E25" s="449"/>
      <c r="F25" s="449"/>
      <c r="G25" s="449"/>
      <c r="H25" s="114">
        <f>SUM(I25:T25)</f>
        <v>0</v>
      </c>
      <c r="I25" s="118"/>
      <c r="J25" s="132"/>
      <c r="K25" s="52"/>
      <c r="L25" s="120"/>
      <c r="M25" s="387"/>
      <c r="N25" s="156"/>
      <c r="O25" s="119"/>
      <c r="P25" s="119"/>
      <c r="Q25" s="119"/>
      <c r="R25" s="119"/>
      <c r="S25" s="119"/>
      <c r="T25" s="120"/>
      <c r="U25" s="320">
        <f t="shared" si="12"/>
        <v>0</v>
      </c>
      <c r="V25" s="305"/>
      <c r="W25" s="310"/>
      <c r="X25" s="310"/>
      <c r="Y25" s="306"/>
      <c r="Z25" s="389"/>
      <c r="AA25" s="307"/>
      <c r="AB25" s="308"/>
      <c r="AC25" s="308"/>
      <c r="AD25" s="308"/>
      <c r="AE25" s="308"/>
      <c r="AF25" s="308"/>
      <c r="AG25" s="306"/>
      <c r="AH25" s="344">
        <f t="shared" si="32"/>
        <v>0</v>
      </c>
      <c r="AI25" s="305"/>
      <c r="AJ25" s="310"/>
      <c r="AK25" s="310"/>
      <c r="AL25" s="306"/>
      <c r="AM25" s="389"/>
      <c r="AN25" s="307"/>
      <c r="AO25" s="308"/>
      <c r="AP25" s="308"/>
      <c r="AQ25" s="308"/>
      <c r="AR25" s="308"/>
      <c r="AS25" s="308"/>
      <c r="AT25" s="306"/>
      <c r="AU25" s="269"/>
      <c r="AV25" s="142">
        <v>324</v>
      </c>
      <c r="AW25" s="255">
        <f>SUMIFS($H$16:$H$157,$C$16:$C$157,$AV25)</f>
        <v>0</v>
      </c>
      <c r="AX25" s="255">
        <f>SUMIFS($U$16:$U$157,$C$16:$C$157,$AV25)</f>
        <v>0</v>
      </c>
      <c r="AY25" s="255">
        <f>SUMIFS($AH$16:$AH$157,$C$16:$C$157,$AV25)</f>
        <v>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6"/>
      <c r="B26" s="234"/>
      <c r="C26" s="234">
        <v>323</v>
      </c>
      <c r="D26" s="449" t="s">
        <v>7</v>
      </c>
      <c r="E26" s="449"/>
      <c r="F26" s="449"/>
      <c r="G26" s="449"/>
      <c r="H26" s="114">
        <f>SUM(I26:T26)</f>
        <v>0</v>
      </c>
      <c r="I26" s="118"/>
      <c r="J26" s="132"/>
      <c r="K26" s="52"/>
      <c r="L26" s="120"/>
      <c r="M26" s="387"/>
      <c r="N26" s="156"/>
      <c r="O26" s="119"/>
      <c r="P26" s="119"/>
      <c r="Q26" s="119"/>
      <c r="R26" s="119"/>
      <c r="S26" s="119"/>
      <c r="T26" s="120"/>
      <c r="U26" s="320">
        <f t="shared" si="12"/>
        <v>0</v>
      </c>
      <c r="V26" s="305"/>
      <c r="W26" s="310"/>
      <c r="X26" s="310"/>
      <c r="Y26" s="306"/>
      <c r="Z26" s="389"/>
      <c r="AA26" s="307"/>
      <c r="AB26" s="308"/>
      <c r="AC26" s="308"/>
      <c r="AD26" s="308"/>
      <c r="AE26" s="308"/>
      <c r="AF26" s="308"/>
      <c r="AG26" s="306"/>
      <c r="AH26" s="344">
        <f>SUM(AI26:AT26)</f>
        <v>0</v>
      </c>
      <c r="AI26" s="305"/>
      <c r="AJ26" s="310"/>
      <c r="AK26" s="310"/>
      <c r="AL26" s="306"/>
      <c r="AM26" s="389"/>
      <c r="AN26" s="307"/>
      <c r="AO26" s="308"/>
      <c r="AP26" s="308"/>
      <c r="AQ26" s="308"/>
      <c r="AR26" s="308"/>
      <c r="AS26" s="308"/>
      <c r="AT26" s="306"/>
      <c r="AU26" s="269"/>
      <c r="AV26" s="142">
        <v>329</v>
      </c>
      <c r="AW26" s="255">
        <f>SUMIFS($H$16:$H$157,$C$16:$C$157,$AV26)</f>
        <v>22888</v>
      </c>
      <c r="AX26" s="255">
        <f>SUMIFS($U$16:$U$157,$C$16:$C$157,$AV26)</f>
        <v>0</v>
      </c>
      <c r="AY26" s="255">
        <f>SUMIFS($AH$16:$AH$157,$C$16:$C$157,$AV26)</f>
        <v>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6"/>
      <c r="B27" s="234"/>
      <c r="C27" s="234">
        <v>329</v>
      </c>
      <c r="D27" s="449" t="s">
        <v>8</v>
      </c>
      <c r="E27" s="449"/>
      <c r="F27" s="449"/>
      <c r="G27" s="450"/>
      <c r="H27" s="114">
        <f t="shared" si="26"/>
        <v>0</v>
      </c>
      <c r="I27" s="118"/>
      <c r="J27" s="132"/>
      <c r="K27" s="52"/>
      <c r="L27" s="120"/>
      <c r="M27" s="387"/>
      <c r="N27" s="156"/>
      <c r="O27" s="119"/>
      <c r="P27" s="119"/>
      <c r="Q27" s="119"/>
      <c r="R27" s="119"/>
      <c r="S27" s="119"/>
      <c r="T27" s="120"/>
      <c r="U27" s="320">
        <f t="shared" si="12"/>
        <v>0</v>
      </c>
      <c r="V27" s="305"/>
      <c r="W27" s="310"/>
      <c r="X27" s="310"/>
      <c r="Y27" s="306"/>
      <c r="Z27" s="389"/>
      <c r="AA27" s="307"/>
      <c r="AB27" s="308"/>
      <c r="AC27" s="308"/>
      <c r="AD27" s="308"/>
      <c r="AE27" s="308"/>
      <c r="AF27" s="308"/>
      <c r="AG27" s="306"/>
      <c r="AH27" s="344">
        <f t="shared" si="32"/>
        <v>0</v>
      </c>
      <c r="AI27" s="305"/>
      <c r="AJ27" s="310"/>
      <c r="AK27" s="310"/>
      <c r="AL27" s="306"/>
      <c r="AM27" s="389"/>
      <c r="AN27" s="307"/>
      <c r="AO27" s="308"/>
      <c r="AP27" s="308"/>
      <c r="AQ27" s="308"/>
      <c r="AR27" s="308"/>
      <c r="AS27" s="308"/>
      <c r="AT27" s="306"/>
      <c r="AU27" s="269"/>
      <c r="AV27" s="163"/>
      <c r="AW27" s="255"/>
      <c r="AX27" s="255"/>
      <c r="AY27" s="255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4">
        <v>4</v>
      </c>
      <c r="B28" s="78"/>
      <c r="C28" s="78"/>
      <c r="D28" s="539" t="s">
        <v>17</v>
      </c>
      <c r="E28" s="539"/>
      <c r="F28" s="539"/>
      <c r="G28" s="540"/>
      <c r="H28" s="113">
        <f t="shared" si="26"/>
        <v>0</v>
      </c>
      <c r="I28" s="115">
        <f>I29+I35</f>
        <v>0</v>
      </c>
      <c r="J28" s="69">
        <f>J29+J35</f>
        <v>0</v>
      </c>
      <c r="K28" s="409">
        <f t="shared" ref="K28" si="51">K29+K35</f>
        <v>0</v>
      </c>
      <c r="L28" s="117">
        <f t="shared" ref="L28:T28" si="52">L29+L35</f>
        <v>0</v>
      </c>
      <c r="M28" s="386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2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6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3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6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69"/>
      <c r="AV28" s="142">
        <v>342</v>
      </c>
      <c r="AW28" s="255">
        <f>SUMIFS($H$16:$H$157,$C$16:$C$157,$AV28)</f>
        <v>0</v>
      </c>
      <c r="AX28" s="255">
        <f>SUMIFS($U$16:$U$157,$C$16:$C$157,$AV28)</f>
        <v>0</v>
      </c>
      <c r="AY28" s="255">
        <f>SUMIFS($AH$16:$AH$157,$C$16:$C$157,$AV28)</f>
        <v>0</v>
      </c>
      <c r="BA28" s="163"/>
      <c r="BB28" s="163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</row>
    <row r="29" spans="1:139" s="111" customFormat="1" ht="24.75" customHeight="1" x14ac:dyDescent="0.25">
      <c r="A29" s="499">
        <v>42</v>
      </c>
      <c r="B29" s="465"/>
      <c r="C29" s="274"/>
      <c r="D29" s="470" t="s">
        <v>47</v>
      </c>
      <c r="E29" s="470"/>
      <c r="F29" s="470"/>
      <c r="G29" s="471"/>
      <c r="H29" s="113">
        <f>SUM(I29:T29)</f>
        <v>0</v>
      </c>
      <c r="I29" s="115">
        <f>SUM(I30:I34)</f>
        <v>0</v>
      </c>
      <c r="J29" s="69">
        <f>SUM(J30:J34)</f>
        <v>0</v>
      </c>
      <c r="K29" s="409">
        <f t="shared" ref="K29" si="58">SUM(K30:K34)</f>
        <v>0</v>
      </c>
      <c r="L29" s="117">
        <f t="shared" ref="L29:T29" si="59">SUM(L30:L34)</f>
        <v>0</v>
      </c>
      <c r="M29" s="386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2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6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3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6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69"/>
      <c r="AV29" s="142">
        <v>343</v>
      </c>
      <c r="AW29" s="255">
        <f>SUMIFS($H$16:$H$157,$C$16:$C$157,$AV29)</f>
        <v>8621</v>
      </c>
      <c r="AX29" s="255">
        <f>SUMIFS($U$16:$U$157,$C$16:$C$157,$AV29)</f>
        <v>0</v>
      </c>
      <c r="AY29" s="255">
        <f>SUMIFS($AH$16:$AH$157,$C$16:$C$157,$AV29)</f>
        <v>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  <c r="EF29" s="251"/>
      <c r="EG29" s="251"/>
      <c r="EH29" s="251"/>
      <c r="EI29" s="251"/>
    </row>
    <row r="30" spans="1:139" s="110" customFormat="1" ht="15.75" customHeight="1" x14ac:dyDescent="0.25">
      <c r="A30" s="296"/>
      <c r="B30" s="234"/>
      <c r="C30" s="234">
        <v>421</v>
      </c>
      <c r="D30" s="449" t="s">
        <v>75</v>
      </c>
      <c r="E30" s="449"/>
      <c r="F30" s="449"/>
      <c r="G30" s="449"/>
      <c r="H30" s="114">
        <f>SUM(I30:T30)</f>
        <v>0</v>
      </c>
      <c r="I30" s="118"/>
      <c r="J30" s="132"/>
      <c r="K30" s="52"/>
      <c r="L30" s="120"/>
      <c r="M30" s="387"/>
      <c r="N30" s="156"/>
      <c r="O30" s="119"/>
      <c r="P30" s="119"/>
      <c r="Q30" s="119"/>
      <c r="R30" s="119"/>
      <c r="S30" s="119"/>
      <c r="T30" s="120"/>
      <c r="U30" s="320">
        <f t="shared" si="12"/>
        <v>0</v>
      </c>
      <c r="V30" s="305"/>
      <c r="W30" s="310"/>
      <c r="X30" s="310"/>
      <c r="Y30" s="306"/>
      <c r="Z30" s="389"/>
      <c r="AA30" s="307"/>
      <c r="AB30" s="308"/>
      <c r="AC30" s="308"/>
      <c r="AD30" s="308"/>
      <c r="AE30" s="308"/>
      <c r="AF30" s="308"/>
      <c r="AG30" s="306"/>
      <c r="AH30" s="344">
        <f>SUM(AI30:AT30)</f>
        <v>0</v>
      </c>
      <c r="AI30" s="305"/>
      <c r="AJ30" s="310"/>
      <c r="AK30" s="310"/>
      <c r="AL30" s="306"/>
      <c r="AM30" s="389"/>
      <c r="AN30" s="307"/>
      <c r="AO30" s="308"/>
      <c r="AP30" s="308"/>
      <c r="AQ30" s="308"/>
      <c r="AR30" s="308"/>
      <c r="AS30" s="308"/>
      <c r="AT30" s="306"/>
      <c r="AU30" s="269"/>
      <c r="AV30" s="324"/>
      <c r="AW30" s="255"/>
      <c r="AX30" s="255"/>
      <c r="AY30" s="255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6"/>
      <c r="B31" s="234"/>
      <c r="C31" s="234">
        <v>422</v>
      </c>
      <c r="D31" s="449" t="s">
        <v>11</v>
      </c>
      <c r="E31" s="449"/>
      <c r="F31" s="449"/>
      <c r="G31" s="450"/>
      <c r="H31" s="114">
        <f>SUM(I31:T31)</f>
        <v>0</v>
      </c>
      <c r="I31" s="118"/>
      <c r="J31" s="132"/>
      <c r="K31" s="52"/>
      <c r="L31" s="120"/>
      <c r="M31" s="387"/>
      <c r="N31" s="156"/>
      <c r="O31" s="119"/>
      <c r="P31" s="119"/>
      <c r="Q31" s="119"/>
      <c r="R31" s="119"/>
      <c r="S31" s="119"/>
      <c r="T31" s="120"/>
      <c r="U31" s="320">
        <f t="shared" si="12"/>
        <v>0</v>
      </c>
      <c r="V31" s="305"/>
      <c r="W31" s="310"/>
      <c r="X31" s="310"/>
      <c r="Y31" s="306"/>
      <c r="Z31" s="389"/>
      <c r="AA31" s="307"/>
      <c r="AB31" s="308"/>
      <c r="AC31" s="308"/>
      <c r="AD31" s="308"/>
      <c r="AE31" s="308"/>
      <c r="AF31" s="308"/>
      <c r="AG31" s="306"/>
      <c r="AH31" s="344">
        <f>SUM(AI31:AT31)</f>
        <v>0</v>
      </c>
      <c r="AI31" s="305"/>
      <c r="AJ31" s="310"/>
      <c r="AK31" s="310"/>
      <c r="AL31" s="306"/>
      <c r="AM31" s="389"/>
      <c r="AN31" s="307"/>
      <c r="AO31" s="308"/>
      <c r="AP31" s="308"/>
      <c r="AQ31" s="308"/>
      <c r="AR31" s="308"/>
      <c r="AS31" s="308"/>
      <c r="AT31" s="306"/>
      <c r="AU31" s="269"/>
      <c r="AV31" s="324">
        <v>381</v>
      </c>
      <c r="AW31" s="255">
        <f>SUMIFS($H$16:$H$157,$C$16:$C$157,$AV31)</f>
        <v>0</v>
      </c>
      <c r="AX31" s="255">
        <f>SUMIFS($U$16:$U$157,$C$16:$C$157,$AV31)</f>
        <v>0</v>
      </c>
      <c r="AY31" s="255">
        <f>SUMIFS($AH$16:$AH$157,$C$16:$C$157,$AV31)</f>
        <v>0</v>
      </c>
      <c r="BA31" s="322"/>
      <c r="BB31" s="32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6"/>
      <c r="B32" s="234"/>
      <c r="C32" s="234">
        <v>423</v>
      </c>
      <c r="D32" s="449" t="s">
        <v>99</v>
      </c>
      <c r="E32" s="449"/>
      <c r="F32" s="449"/>
      <c r="G32" s="450"/>
      <c r="H32" s="114">
        <f t="shared" si="26"/>
        <v>0</v>
      </c>
      <c r="I32" s="118"/>
      <c r="J32" s="132"/>
      <c r="K32" s="52"/>
      <c r="L32" s="120"/>
      <c r="M32" s="387"/>
      <c r="N32" s="156"/>
      <c r="O32" s="119"/>
      <c r="P32" s="119"/>
      <c r="Q32" s="119"/>
      <c r="R32" s="119"/>
      <c r="S32" s="119"/>
      <c r="T32" s="120"/>
      <c r="U32" s="320">
        <f t="shared" si="12"/>
        <v>0</v>
      </c>
      <c r="V32" s="305"/>
      <c r="W32" s="310"/>
      <c r="X32" s="310"/>
      <c r="Y32" s="306"/>
      <c r="Z32" s="389"/>
      <c r="AA32" s="307"/>
      <c r="AB32" s="308"/>
      <c r="AC32" s="308"/>
      <c r="AD32" s="308"/>
      <c r="AE32" s="308"/>
      <c r="AF32" s="308"/>
      <c r="AG32" s="306"/>
      <c r="AH32" s="344">
        <f t="shared" si="32"/>
        <v>0</v>
      </c>
      <c r="AI32" s="305"/>
      <c r="AJ32" s="310"/>
      <c r="AK32" s="310"/>
      <c r="AL32" s="306"/>
      <c r="AM32" s="389"/>
      <c r="AN32" s="307"/>
      <c r="AO32" s="308"/>
      <c r="AP32" s="308"/>
      <c r="AQ32" s="308"/>
      <c r="AR32" s="308"/>
      <c r="AS32" s="308"/>
      <c r="AT32" s="306"/>
      <c r="AU32" s="269"/>
      <c r="AV32" s="322"/>
      <c r="AW32" s="255"/>
      <c r="AX32" s="255"/>
      <c r="AY32" s="255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1"/>
      <c r="B33" s="275"/>
      <c r="C33" s="275">
        <v>424</v>
      </c>
      <c r="D33" s="449" t="s">
        <v>48</v>
      </c>
      <c r="E33" s="449"/>
      <c r="F33" s="449"/>
      <c r="G33" s="450"/>
      <c r="H33" s="114">
        <f t="shared" si="26"/>
        <v>0</v>
      </c>
      <c r="I33" s="118"/>
      <c r="J33" s="132"/>
      <c r="K33" s="52"/>
      <c r="L33" s="120"/>
      <c r="M33" s="387"/>
      <c r="N33" s="156"/>
      <c r="O33" s="119"/>
      <c r="P33" s="119"/>
      <c r="Q33" s="119"/>
      <c r="R33" s="119"/>
      <c r="S33" s="119"/>
      <c r="T33" s="120"/>
      <c r="U33" s="320">
        <f t="shared" si="12"/>
        <v>0</v>
      </c>
      <c r="V33" s="305"/>
      <c r="W33" s="310"/>
      <c r="X33" s="310"/>
      <c r="Y33" s="306"/>
      <c r="Z33" s="389"/>
      <c r="AA33" s="307"/>
      <c r="AB33" s="308"/>
      <c r="AC33" s="308"/>
      <c r="AD33" s="308"/>
      <c r="AE33" s="308"/>
      <c r="AF33" s="308"/>
      <c r="AG33" s="306"/>
      <c r="AH33" s="344">
        <f t="shared" si="32"/>
        <v>0</v>
      </c>
      <c r="AI33" s="305"/>
      <c r="AJ33" s="310"/>
      <c r="AK33" s="310"/>
      <c r="AL33" s="306"/>
      <c r="AM33" s="389"/>
      <c r="AN33" s="307"/>
      <c r="AO33" s="308"/>
      <c r="AP33" s="308"/>
      <c r="AQ33" s="308"/>
      <c r="AR33" s="308"/>
      <c r="AS33" s="308"/>
      <c r="AT33" s="306"/>
      <c r="AU33" s="269"/>
      <c r="AV33" s="141">
        <v>421</v>
      </c>
      <c r="AW33" s="255">
        <f>SUMIFS($H$16:$H$157,$C$16:$C$157,$AV33)</f>
        <v>0</v>
      </c>
      <c r="AX33" s="255">
        <f>SUMIFS($U$16:$U$157,$C$16:$C$157,$AV33)</f>
        <v>0</v>
      </c>
      <c r="AY33" s="255">
        <f>SUMIFS($AH$16:$AH$157,$C$16:$C$157,$AV33)</f>
        <v>0</v>
      </c>
      <c r="BA33" s="254"/>
      <c r="BB33" s="254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6"/>
      <c r="B34" s="234"/>
      <c r="C34" s="234">
        <v>426</v>
      </c>
      <c r="D34" s="449" t="s">
        <v>95</v>
      </c>
      <c r="E34" s="449"/>
      <c r="F34" s="449"/>
      <c r="G34" s="450"/>
      <c r="H34" s="114">
        <f t="shared" si="26"/>
        <v>0</v>
      </c>
      <c r="I34" s="118"/>
      <c r="J34" s="132"/>
      <c r="K34" s="52"/>
      <c r="L34" s="120"/>
      <c r="M34" s="387"/>
      <c r="N34" s="156"/>
      <c r="O34" s="119"/>
      <c r="P34" s="119"/>
      <c r="Q34" s="119"/>
      <c r="R34" s="119"/>
      <c r="S34" s="119"/>
      <c r="T34" s="120"/>
      <c r="U34" s="320">
        <f t="shared" si="12"/>
        <v>0</v>
      </c>
      <c r="V34" s="305"/>
      <c r="W34" s="310"/>
      <c r="X34" s="310"/>
      <c r="Y34" s="306"/>
      <c r="Z34" s="389"/>
      <c r="AA34" s="307"/>
      <c r="AB34" s="308"/>
      <c r="AC34" s="308"/>
      <c r="AD34" s="308"/>
      <c r="AE34" s="308"/>
      <c r="AF34" s="308"/>
      <c r="AG34" s="306"/>
      <c r="AH34" s="344">
        <f t="shared" si="32"/>
        <v>0</v>
      </c>
      <c r="AI34" s="305"/>
      <c r="AJ34" s="310"/>
      <c r="AK34" s="310"/>
      <c r="AL34" s="306"/>
      <c r="AM34" s="389"/>
      <c r="AN34" s="307"/>
      <c r="AO34" s="308"/>
      <c r="AP34" s="308"/>
      <c r="AQ34" s="308"/>
      <c r="AR34" s="308"/>
      <c r="AS34" s="308"/>
      <c r="AT34" s="306"/>
      <c r="AU34" s="269"/>
      <c r="AV34" s="141">
        <v>422</v>
      </c>
      <c r="AW34" s="255">
        <f>SUMIFS($H$16:$H$157,$C$16:$C$157,$AV34)</f>
        <v>55502</v>
      </c>
      <c r="AX34" s="255">
        <f>SUMIFS($U$16:$U$157,$C$16:$C$157,$AV34)</f>
        <v>0</v>
      </c>
      <c r="AY34" s="255">
        <f>SUMIFS($AH$16:$AH$157,$C$16:$C$157,$AV34)</f>
        <v>0</v>
      </c>
      <c r="BA34" s="254"/>
      <c r="BB34" s="254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43">
        <v>45</v>
      </c>
      <c r="B35" s="490"/>
      <c r="C35" s="125"/>
      <c r="D35" s="544" t="s">
        <v>96</v>
      </c>
      <c r="E35" s="544"/>
      <c r="F35" s="544"/>
      <c r="G35" s="544"/>
      <c r="H35" s="312">
        <f t="shared" si="26"/>
        <v>0</v>
      </c>
      <c r="I35" s="346">
        <f>I36+I37</f>
        <v>0</v>
      </c>
      <c r="J35" s="346">
        <f>J36+J37</f>
        <v>0</v>
      </c>
      <c r="K35" s="410">
        <f t="shared" ref="K35" si="65">K36+K37</f>
        <v>0</v>
      </c>
      <c r="L35" s="314">
        <f t="shared" ref="L35:T35" si="66">L36+L37</f>
        <v>0</v>
      </c>
      <c r="M35" s="388">
        <f t="shared" si="66"/>
        <v>0</v>
      </c>
      <c r="N35" s="315">
        <f t="shared" si="66"/>
        <v>0</v>
      </c>
      <c r="O35" s="316">
        <f t="shared" si="66"/>
        <v>0</v>
      </c>
      <c r="P35" s="316">
        <f t="shared" ref="P35" si="67">P36+P37</f>
        <v>0</v>
      </c>
      <c r="Q35" s="316">
        <f t="shared" si="66"/>
        <v>0</v>
      </c>
      <c r="R35" s="316">
        <f t="shared" si="66"/>
        <v>0</v>
      </c>
      <c r="S35" s="316">
        <f t="shared" si="66"/>
        <v>0</v>
      </c>
      <c r="T35" s="317">
        <f t="shared" si="66"/>
        <v>0</v>
      </c>
      <c r="U35" s="312">
        <f t="shared" si="12"/>
        <v>0</v>
      </c>
      <c r="V35" s="346">
        <f>V36+V37</f>
        <v>0</v>
      </c>
      <c r="W35" s="346">
        <f>W36+W37</f>
        <v>0</v>
      </c>
      <c r="X35" s="346">
        <f>X36+X37</f>
        <v>0</v>
      </c>
      <c r="Y35" s="314">
        <f t="shared" ref="Y35:AG35" si="68">Y36+Y37</f>
        <v>0</v>
      </c>
      <c r="Z35" s="388">
        <f t="shared" si="68"/>
        <v>0</v>
      </c>
      <c r="AA35" s="315">
        <f t="shared" si="68"/>
        <v>0</v>
      </c>
      <c r="AB35" s="316">
        <f t="shared" si="68"/>
        <v>0</v>
      </c>
      <c r="AC35" s="316">
        <f t="shared" ref="AC35" si="69">AC36+AC37</f>
        <v>0</v>
      </c>
      <c r="AD35" s="316">
        <f t="shared" si="68"/>
        <v>0</v>
      </c>
      <c r="AE35" s="316">
        <f t="shared" si="68"/>
        <v>0</v>
      </c>
      <c r="AF35" s="316">
        <f t="shared" si="68"/>
        <v>0</v>
      </c>
      <c r="AG35" s="317">
        <f t="shared" si="68"/>
        <v>0</v>
      </c>
      <c r="AH35" s="343">
        <f t="shared" si="32"/>
        <v>0</v>
      </c>
      <c r="AI35" s="313">
        <f>AI36+AI37</f>
        <v>0</v>
      </c>
      <c r="AJ35" s="346">
        <f>AJ36+AJ37</f>
        <v>0</v>
      </c>
      <c r="AK35" s="346">
        <f>AK36+AK37</f>
        <v>0</v>
      </c>
      <c r="AL35" s="314">
        <f t="shared" ref="AL35:AT35" si="70">AL36+AL37</f>
        <v>0</v>
      </c>
      <c r="AM35" s="388">
        <f t="shared" si="70"/>
        <v>0</v>
      </c>
      <c r="AN35" s="315">
        <f t="shared" si="70"/>
        <v>0</v>
      </c>
      <c r="AO35" s="316">
        <f t="shared" si="70"/>
        <v>0</v>
      </c>
      <c r="AP35" s="316">
        <f t="shared" ref="AP35" si="71">AP36+AP37</f>
        <v>0</v>
      </c>
      <c r="AQ35" s="316">
        <f t="shared" si="70"/>
        <v>0</v>
      </c>
      <c r="AR35" s="316">
        <f t="shared" si="70"/>
        <v>0</v>
      </c>
      <c r="AS35" s="316">
        <f t="shared" si="70"/>
        <v>0</v>
      </c>
      <c r="AT35" s="317">
        <f t="shared" si="70"/>
        <v>0</v>
      </c>
      <c r="AU35" s="269"/>
      <c r="AV35" s="163">
        <v>423</v>
      </c>
      <c r="AW35" s="255">
        <f>SUMIFS($H$16:$H$157,$C$16:$C$157,$AV35)</f>
        <v>0</v>
      </c>
      <c r="AX35" s="255">
        <f>SUMIFS($U$16:$U$157,$C$16:$C$157,$AV35)</f>
        <v>0</v>
      </c>
      <c r="AY35" s="255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6"/>
      <c r="B36" s="234"/>
      <c r="C36" s="234">
        <v>451</v>
      </c>
      <c r="D36" s="449" t="s">
        <v>97</v>
      </c>
      <c r="E36" s="449"/>
      <c r="F36" s="449"/>
      <c r="G36" s="449"/>
      <c r="H36" s="114">
        <f t="shared" si="26"/>
        <v>0</v>
      </c>
      <c r="I36" s="132"/>
      <c r="J36" s="132"/>
      <c r="K36" s="52"/>
      <c r="L36" s="120"/>
      <c r="M36" s="387"/>
      <c r="N36" s="156"/>
      <c r="O36" s="119"/>
      <c r="P36" s="119"/>
      <c r="Q36" s="119"/>
      <c r="R36" s="119"/>
      <c r="S36" s="119"/>
      <c r="T36" s="243"/>
      <c r="U36" s="320">
        <f t="shared" si="12"/>
        <v>0</v>
      </c>
      <c r="V36" s="310"/>
      <c r="W36" s="310"/>
      <c r="X36" s="310"/>
      <c r="Y36" s="306"/>
      <c r="Z36" s="389"/>
      <c r="AA36" s="307"/>
      <c r="AB36" s="308"/>
      <c r="AC36" s="308"/>
      <c r="AD36" s="308"/>
      <c r="AE36" s="308"/>
      <c r="AF36" s="308"/>
      <c r="AG36" s="311"/>
      <c r="AH36" s="344">
        <f t="shared" si="32"/>
        <v>0</v>
      </c>
      <c r="AI36" s="309"/>
      <c r="AJ36" s="310"/>
      <c r="AK36" s="310"/>
      <c r="AL36" s="306"/>
      <c r="AM36" s="389"/>
      <c r="AN36" s="307"/>
      <c r="AO36" s="308"/>
      <c r="AP36" s="308"/>
      <c r="AQ36" s="308"/>
      <c r="AR36" s="308"/>
      <c r="AS36" s="308"/>
      <c r="AT36" s="311"/>
      <c r="AU36" s="269"/>
      <c r="AV36" s="142">
        <v>424</v>
      </c>
      <c r="AW36" s="255">
        <f>SUMIFS($H$16:$H$157,$C$16:$C$157,$AV36)</f>
        <v>46415</v>
      </c>
      <c r="AX36" s="255">
        <f>SUMIFS($U$16:$U$157,$C$16:$C$157,$AV36)</f>
        <v>0</v>
      </c>
      <c r="AY36" s="255">
        <f>SUMIFS($AH$16:$AH$157,$C$16:$C$157,$AV36)</f>
        <v>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6"/>
      <c r="B37" s="234"/>
      <c r="C37" s="234">
        <v>452</v>
      </c>
      <c r="D37" s="449" t="s">
        <v>101</v>
      </c>
      <c r="E37" s="449"/>
      <c r="F37" s="449"/>
      <c r="G37" s="449"/>
      <c r="H37" s="114">
        <f t="shared" si="26"/>
        <v>0</v>
      </c>
      <c r="I37" s="132"/>
      <c r="J37" s="132"/>
      <c r="K37" s="52"/>
      <c r="L37" s="120"/>
      <c r="M37" s="387"/>
      <c r="N37" s="156"/>
      <c r="O37" s="119"/>
      <c r="P37" s="119"/>
      <c r="Q37" s="119"/>
      <c r="R37" s="119"/>
      <c r="S37" s="119"/>
      <c r="T37" s="243"/>
      <c r="U37" s="320">
        <f t="shared" si="12"/>
        <v>0</v>
      </c>
      <c r="V37" s="310"/>
      <c r="W37" s="310"/>
      <c r="X37" s="310"/>
      <c r="Y37" s="306"/>
      <c r="Z37" s="389"/>
      <c r="AA37" s="307"/>
      <c r="AB37" s="308"/>
      <c r="AC37" s="308"/>
      <c r="AD37" s="308"/>
      <c r="AE37" s="308"/>
      <c r="AF37" s="308"/>
      <c r="AG37" s="311"/>
      <c r="AH37" s="344">
        <f t="shared" si="32"/>
        <v>0</v>
      </c>
      <c r="AI37" s="309"/>
      <c r="AJ37" s="310"/>
      <c r="AK37" s="310"/>
      <c r="AL37" s="306"/>
      <c r="AM37" s="389"/>
      <c r="AN37" s="307"/>
      <c r="AO37" s="308"/>
      <c r="AP37" s="308"/>
      <c r="AQ37" s="308"/>
      <c r="AR37" s="308"/>
      <c r="AS37" s="308"/>
      <c r="AT37" s="311"/>
      <c r="AU37" s="269"/>
      <c r="AV37" s="142">
        <v>426</v>
      </c>
      <c r="AW37" s="255">
        <f>SUMIFS($H$16:$H$157,$C$16:$C$157,$AV37)</f>
        <v>0</v>
      </c>
      <c r="AX37" s="255">
        <f>SUMIFS($U$16:$U$157,$C$16:$C$157,$AV37)</f>
        <v>0</v>
      </c>
      <c r="AY37" s="255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5" customFormat="1" ht="12.75" customHeight="1" x14ac:dyDescent="0.25">
      <c r="A38" s="360"/>
      <c r="B38" s="360"/>
      <c r="D38" s="351"/>
      <c r="E38" s="351"/>
      <c r="F38" s="351"/>
      <c r="G38" s="351"/>
      <c r="I38" s="511" t="s">
        <v>177</v>
      </c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V38" s="511" t="s">
        <v>177</v>
      </c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I38" s="511" t="s">
        <v>177</v>
      </c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357"/>
      <c r="AV38" s="256"/>
      <c r="AW38" s="255"/>
      <c r="AX38" s="255"/>
      <c r="AY38" s="255"/>
      <c r="BA38" s="361"/>
      <c r="BB38" s="361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</row>
    <row r="39" spans="1:139" s="110" customFormat="1" ht="10.5" customHeight="1" x14ac:dyDescent="0.25">
      <c r="A39" s="268"/>
      <c r="B39" s="268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69"/>
      <c r="AV39" s="163">
        <v>451</v>
      </c>
      <c r="AW39" s="255">
        <f>SUMIFS($H$16:$H$157,$C$16:$C$157,$AV39)</f>
        <v>0</v>
      </c>
      <c r="AX39" s="255">
        <f>SUMIFS($U$16:$U$157,$C$16:$C$157,$AV39)</f>
        <v>0</v>
      </c>
      <c r="AY39" s="255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6" t="s">
        <v>182</v>
      </c>
      <c r="B40" s="507"/>
      <c r="C40" s="507"/>
      <c r="D40" s="500" t="s">
        <v>181</v>
      </c>
      <c r="E40" s="500"/>
      <c r="F40" s="500"/>
      <c r="G40" s="501"/>
      <c r="H40" s="121">
        <f>SUM(I40:T40)</f>
        <v>62647</v>
      </c>
      <c r="I40" s="122">
        <f>I41</f>
        <v>0</v>
      </c>
      <c r="J40" s="370">
        <f t="shared" ref="J40:T40" si="72">J41</f>
        <v>0</v>
      </c>
      <c r="K40" s="415">
        <f t="shared" si="72"/>
        <v>62647</v>
      </c>
      <c r="L40" s="124">
        <f t="shared" si="72"/>
        <v>0</v>
      </c>
      <c r="M40" s="385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6">
        <f t="shared" ref="U40:U50" si="73">SUM(V40:AG40)</f>
        <v>0</v>
      </c>
      <c r="V40" s="122">
        <f t="shared" ref="V40:AG40" si="74">V41</f>
        <v>0</v>
      </c>
      <c r="W40" s="370">
        <f t="shared" si="74"/>
        <v>0</v>
      </c>
      <c r="X40" s="370">
        <f t="shared" si="74"/>
        <v>0</v>
      </c>
      <c r="Y40" s="124">
        <f t="shared" si="74"/>
        <v>0</v>
      </c>
      <c r="Z40" s="385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2">
        <f>SUM(AI40:AT40)</f>
        <v>0</v>
      </c>
      <c r="AI40" s="122">
        <f t="shared" ref="AI40:AT40" si="75">AI41</f>
        <v>0</v>
      </c>
      <c r="AJ40" s="370">
        <f t="shared" si="75"/>
        <v>0</v>
      </c>
      <c r="AK40" s="370">
        <f t="shared" si="75"/>
        <v>0</v>
      </c>
      <c r="AL40" s="124">
        <f t="shared" si="75"/>
        <v>0</v>
      </c>
      <c r="AM40" s="385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69"/>
      <c r="AV40" s="142">
        <v>452</v>
      </c>
      <c r="AW40" s="255">
        <f>SUMIFS($H$16:$H$157,$C$16:$C$157,$AV40)</f>
        <v>0</v>
      </c>
      <c r="AX40" s="255">
        <f>SUMIFS($U$16:$U$157,$C$16:$C$157,$AV40)</f>
        <v>0</v>
      </c>
      <c r="AY40" s="255">
        <f>SUMIFS($AH$16:$AH$157,$C$16:$C$157,$AV40)</f>
        <v>0</v>
      </c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</row>
    <row r="41" spans="1:139" s="112" customFormat="1" ht="15.75" customHeight="1" x14ac:dyDescent="0.25">
      <c r="A41" s="365">
        <v>3</v>
      </c>
      <c r="B41" s="81"/>
      <c r="C41" s="128"/>
      <c r="D41" s="470" t="s">
        <v>16</v>
      </c>
      <c r="E41" s="470"/>
      <c r="F41" s="470"/>
      <c r="G41" s="471"/>
      <c r="H41" s="113">
        <f t="shared" ref="H41:H48" si="76">SUM(I41:T41)</f>
        <v>62647</v>
      </c>
      <c r="I41" s="115">
        <f>I42+I46</f>
        <v>0</v>
      </c>
      <c r="J41" s="69">
        <f t="shared" ref="J41:T41" si="77">J42+J46</f>
        <v>0</v>
      </c>
      <c r="K41" s="409">
        <f t="shared" ref="K41" si="78">K42+K46</f>
        <v>62647</v>
      </c>
      <c r="L41" s="117">
        <f t="shared" si="77"/>
        <v>0</v>
      </c>
      <c r="M41" s="386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2">
        <f t="shared" si="73"/>
        <v>0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0</v>
      </c>
      <c r="Y41" s="117">
        <f t="shared" si="80"/>
        <v>0</v>
      </c>
      <c r="Z41" s="386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3">
        <f t="shared" ref="AH41:AH48" si="83">SUM(AI41:AT41)</f>
        <v>0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0</v>
      </c>
      <c r="AL41" s="117">
        <f t="shared" si="84"/>
        <v>0</v>
      </c>
      <c r="AM41" s="386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69"/>
      <c r="AV41" s="142"/>
      <c r="AW41" s="255"/>
      <c r="AX41" s="255"/>
      <c r="AY41" s="255"/>
      <c r="BA41" s="163"/>
      <c r="BB41" s="163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</row>
    <row r="42" spans="1:139" s="111" customFormat="1" ht="15.75" customHeight="1" x14ac:dyDescent="0.25">
      <c r="A42" s="499">
        <v>31</v>
      </c>
      <c r="B42" s="465"/>
      <c r="C42" s="128"/>
      <c r="D42" s="470" t="s">
        <v>0</v>
      </c>
      <c r="E42" s="470"/>
      <c r="F42" s="470"/>
      <c r="G42" s="471"/>
      <c r="H42" s="113">
        <f t="shared" si="76"/>
        <v>55447</v>
      </c>
      <c r="I42" s="115">
        <f>SUM(I43:I45)</f>
        <v>0</v>
      </c>
      <c r="J42" s="69">
        <f t="shared" ref="J42:T42" si="87">SUM(J43:J45)</f>
        <v>0</v>
      </c>
      <c r="K42" s="409">
        <f t="shared" ref="K42" si="88">SUM(K43:K45)</f>
        <v>55447</v>
      </c>
      <c r="L42" s="117">
        <f t="shared" si="87"/>
        <v>0</v>
      </c>
      <c r="M42" s="386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5">
        <f t="shared" si="87"/>
        <v>0</v>
      </c>
      <c r="U42" s="329">
        <f t="shared" si="73"/>
        <v>0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0</v>
      </c>
      <c r="Y42" s="117">
        <f t="shared" si="90"/>
        <v>0</v>
      </c>
      <c r="Z42" s="386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5">
        <f t="shared" si="90"/>
        <v>0</v>
      </c>
      <c r="AH42" s="343">
        <f t="shared" si="83"/>
        <v>0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0</v>
      </c>
      <c r="AL42" s="117">
        <f t="shared" si="93"/>
        <v>0</v>
      </c>
      <c r="AM42" s="386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5">
        <f t="shared" si="93"/>
        <v>0</v>
      </c>
      <c r="AU42" s="269"/>
      <c r="AV42" s="142">
        <v>544</v>
      </c>
      <c r="AW42" s="325">
        <f>SUMIFS($H$16:$H$157,$C$16:$C$157,$AV42)</f>
        <v>0</v>
      </c>
      <c r="AX42" s="325">
        <f>SUMIFS($U$16:$U$157,$C$16:$C$157,$AV42)</f>
        <v>0</v>
      </c>
      <c r="AY42" s="325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</row>
    <row r="43" spans="1:139" s="110" customFormat="1" ht="15.75" customHeight="1" x14ac:dyDescent="0.25">
      <c r="A43" s="296"/>
      <c r="B43" s="234"/>
      <c r="C43" s="234">
        <v>311</v>
      </c>
      <c r="D43" s="449" t="s">
        <v>1</v>
      </c>
      <c r="E43" s="449"/>
      <c r="F43" s="449"/>
      <c r="G43" s="449"/>
      <c r="H43" s="114">
        <f t="shared" si="76"/>
        <v>52447</v>
      </c>
      <c r="I43" s="118"/>
      <c r="J43" s="132"/>
      <c r="K43" s="52">
        <v>52447</v>
      </c>
      <c r="L43" s="120"/>
      <c r="M43" s="387"/>
      <c r="N43" s="156"/>
      <c r="O43" s="119"/>
      <c r="P43" s="119"/>
      <c r="Q43" s="119"/>
      <c r="R43" s="119"/>
      <c r="S43" s="119"/>
      <c r="T43" s="120"/>
      <c r="U43" s="320">
        <f t="shared" si="73"/>
        <v>0</v>
      </c>
      <c r="V43" s="305"/>
      <c r="W43" s="310"/>
      <c r="X43" s="310"/>
      <c r="Y43" s="306"/>
      <c r="Z43" s="389"/>
      <c r="AA43" s="307"/>
      <c r="AB43" s="308"/>
      <c r="AC43" s="308"/>
      <c r="AD43" s="308"/>
      <c r="AE43" s="308"/>
      <c r="AF43" s="308"/>
      <c r="AG43" s="306"/>
      <c r="AH43" s="344">
        <f t="shared" si="83"/>
        <v>0</v>
      </c>
      <c r="AI43" s="305"/>
      <c r="AJ43" s="310"/>
      <c r="AK43" s="310"/>
      <c r="AL43" s="306"/>
      <c r="AM43" s="389"/>
      <c r="AN43" s="307"/>
      <c r="AO43" s="308"/>
      <c r="AP43" s="308"/>
      <c r="AQ43" s="308"/>
      <c r="AR43" s="308"/>
      <c r="AS43" s="308"/>
      <c r="AT43" s="306"/>
      <c r="AU43" s="269"/>
      <c r="AV43" s="259">
        <v>545</v>
      </c>
      <c r="AW43" s="260">
        <f>SUMIFS($H$16:$H$157,$C$16:$C$157,$AV43)</f>
        <v>0</v>
      </c>
      <c r="AX43" s="260">
        <f>SUMIFS($U$16:$U$157,$C$16:$C$157,$AV43)</f>
        <v>0</v>
      </c>
      <c r="AY43" s="260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6"/>
      <c r="B44" s="234"/>
      <c r="C44" s="234">
        <v>312</v>
      </c>
      <c r="D44" s="449" t="s">
        <v>2</v>
      </c>
      <c r="E44" s="449"/>
      <c r="F44" s="449"/>
      <c r="G44" s="450"/>
      <c r="H44" s="114">
        <f t="shared" si="76"/>
        <v>3000</v>
      </c>
      <c r="I44" s="118"/>
      <c r="J44" s="132"/>
      <c r="K44" s="52">
        <v>3000</v>
      </c>
      <c r="L44" s="120"/>
      <c r="M44" s="387"/>
      <c r="N44" s="156"/>
      <c r="O44" s="119"/>
      <c r="P44" s="119"/>
      <c r="Q44" s="119"/>
      <c r="R44" s="119"/>
      <c r="S44" s="119"/>
      <c r="T44" s="120"/>
      <c r="U44" s="320">
        <f t="shared" si="73"/>
        <v>0</v>
      </c>
      <c r="V44" s="305"/>
      <c r="W44" s="310"/>
      <c r="X44" s="310"/>
      <c r="Y44" s="306"/>
      <c r="Z44" s="389"/>
      <c r="AA44" s="307"/>
      <c r="AB44" s="308"/>
      <c r="AC44" s="308"/>
      <c r="AD44" s="308"/>
      <c r="AE44" s="308"/>
      <c r="AF44" s="308"/>
      <c r="AG44" s="306"/>
      <c r="AH44" s="344">
        <f t="shared" si="83"/>
        <v>0</v>
      </c>
      <c r="AI44" s="305"/>
      <c r="AJ44" s="310"/>
      <c r="AK44" s="310"/>
      <c r="AL44" s="306"/>
      <c r="AM44" s="389"/>
      <c r="AN44" s="307"/>
      <c r="AO44" s="308"/>
      <c r="AP44" s="308"/>
      <c r="AQ44" s="308"/>
      <c r="AR44" s="308"/>
      <c r="AS44" s="308"/>
      <c r="AT44" s="306"/>
      <c r="AU44" s="269"/>
      <c r="AV44" s="323" t="s">
        <v>153</v>
      </c>
      <c r="AW44" s="164">
        <f>SUM(AW18:AW43)</f>
        <v>5740604</v>
      </c>
      <c r="AX44" s="164">
        <f>SUM(AX18:AX43)</f>
        <v>0</v>
      </c>
      <c r="AY44" s="164">
        <f>SUM(AY18:AY43)</f>
        <v>0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6"/>
      <c r="B45" s="234"/>
      <c r="C45" s="234">
        <v>313</v>
      </c>
      <c r="D45" s="449" t="s">
        <v>3</v>
      </c>
      <c r="E45" s="449"/>
      <c r="F45" s="449"/>
      <c r="G45" s="449"/>
      <c r="H45" s="114">
        <f t="shared" si="76"/>
        <v>0</v>
      </c>
      <c r="I45" s="118"/>
      <c r="J45" s="132"/>
      <c r="K45" s="52"/>
      <c r="L45" s="120"/>
      <c r="M45" s="387"/>
      <c r="N45" s="156"/>
      <c r="O45" s="119"/>
      <c r="P45" s="119"/>
      <c r="Q45" s="119"/>
      <c r="R45" s="119"/>
      <c r="S45" s="119"/>
      <c r="T45" s="120"/>
      <c r="U45" s="320">
        <f t="shared" si="73"/>
        <v>0</v>
      </c>
      <c r="V45" s="305"/>
      <c r="W45" s="310"/>
      <c r="X45" s="310"/>
      <c r="Y45" s="306"/>
      <c r="Z45" s="389"/>
      <c r="AA45" s="307"/>
      <c r="AB45" s="308"/>
      <c r="AC45" s="308"/>
      <c r="AD45" s="308"/>
      <c r="AE45" s="308"/>
      <c r="AF45" s="308"/>
      <c r="AG45" s="306"/>
      <c r="AH45" s="344">
        <f t="shared" si="83"/>
        <v>0</v>
      </c>
      <c r="AI45" s="305"/>
      <c r="AJ45" s="310"/>
      <c r="AK45" s="310"/>
      <c r="AL45" s="306"/>
      <c r="AM45" s="389"/>
      <c r="AN45" s="307"/>
      <c r="AO45" s="308"/>
      <c r="AP45" s="308"/>
      <c r="AQ45" s="308"/>
      <c r="AR45" s="308"/>
      <c r="AS45" s="308"/>
      <c r="AT45" s="306"/>
      <c r="AU45" s="269"/>
      <c r="AV45" s="402"/>
      <c r="AW45" s="324"/>
      <c r="AX45" s="324"/>
      <c r="AY45" s="324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499">
        <v>32</v>
      </c>
      <c r="B46" s="465"/>
      <c r="C46" s="128"/>
      <c r="D46" s="470" t="s">
        <v>4</v>
      </c>
      <c r="E46" s="470"/>
      <c r="F46" s="470"/>
      <c r="G46" s="471"/>
      <c r="H46" s="113">
        <f t="shared" si="76"/>
        <v>7200</v>
      </c>
      <c r="I46" s="115">
        <f>SUM(I47:I50)</f>
        <v>0</v>
      </c>
      <c r="J46" s="69">
        <f>SUM(J47:J50)</f>
        <v>0</v>
      </c>
      <c r="K46" s="409">
        <f t="shared" ref="K46" si="96">SUM(K47:K50)</f>
        <v>7200</v>
      </c>
      <c r="L46" s="117">
        <f t="shared" ref="L46:T46" si="97">SUM(L47:L50)</f>
        <v>0</v>
      </c>
      <c r="M46" s="386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2">
        <f t="shared" si="73"/>
        <v>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0</v>
      </c>
      <c r="Y46" s="117">
        <f t="shared" si="99"/>
        <v>0</v>
      </c>
      <c r="Z46" s="386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3">
        <f t="shared" si="83"/>
        <v>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0</v>
      </c>
      <c r="AL46" s="117">
        <f t="shared" si="102"/>
        <v>0</v>
      </c>
      <c r="AM46" s="386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69"/>
      <c r="AV46" s="402"/>
      <c r="AW46" s="403"/>
      <c r="AX46" s="403"/>
      <c r="AY46" s="403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</row>
    <row r="47" spans="1:139" s="110" customFormat="1" ht="15.75" customHeight="1" x14ac:dyDescent="0.25">
      <c r="A47" s="296"/>
      <c r="B47" s="234"/>
      <c r="C47" s="234">
        <v>321</v>
      </c>
      <c r="D47" s="449" t="s">
        <v>5</v>
      </c>
      <c r="E47" s="449"/>
      <c r="F47" s="449"/>
      <c r="G47" s="449"/>
      <c r="H47" s="114">
        <f t="shared" si="76"/>
        <v>7200</v>
      </c>
      <c r="I47" s="118"/>
      <c r="J47" s="132"/>
      <c r="K47" s="52">
        <v>7200</v>
      </c>
      <c r="L47" s="120"/>
      <c r="M47" s="387"/>
      <c r="N47" s="156"/>
      <c r="O47" s="119"/>
      <c r="P47" s="119"/>
      <c r="Q47" s="119"/>
      <c r="R47" s="119"/>
      <c r="S47" s="119"/>
      <c r="T47" s="120"/>
      <c r="U47" s="320">
        <f t="shared" si="73"/>
        <v>0</v>
      </c>
      <c r="V47" s="305"/>
      <c r="W47" s="310"/>
      <c r="X47" s="310"/>
      <c r="Y47" s="306"/>
      <c r="Z47" s="389"/>
      <c r="AA47" s="307"/>
      <c r="AB47" s="308"/>
      <c r="AC47" s="308"/>
      <c r="AD47" s="308"/>
      <c r="AE47" s="308"/>
      <c r="AF47" s="308"/>
      <c r="AG47" s="306"/>
      <c r="AH47" s="344">
        <f t="shared" si="83"/>
        <v>0</v>
      </c>
      <c r="AI47" s="305"/>
      <c r="AJ47" s="310"/>
      <c r="AK47" s="310"/>
      <c r="AL47" s="306"/>
      <c r="AM47" s="389"/>
      <c r="AN47" s="307"/>
      <c r="AO47" s="308"/>
      <c r="AP47" s="308"/>
      <c r="AQ47" s="308"/>
      <c r="AR47" s="308"/>
      <c r="AS47" s="308"/>
      <c r="AT47" s="306"/>
      <c r="AU47" s="269"/>
      <c r="AV47" s="402"/>
      <c r="AW47" s="324"/>
      <c r="AX47" s="324"/>
      <c r="AY47" s="324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6"/>
      <c r="B48" s="234"/>
      <c r="C48" s="234">
        <v>322</v>
      </c>
      <c r="D48" s="449" t="s">
        <v>6</v>
      </c>
      <c r="E48" s="449"/>
      <c r="F48" s="449"/>
      <c r="G48" s="449"/>
      <c r="H48" s="114">
        <f t="shared" si="76"/>
        <v>0</v>
      </c>
      <c r="I48" s="118"/>
      <c r="J48" s="132"/>
      <c r="K48" s="52"/>
      <c r="L48" s="120"/>
      <c r="M48" s="387"/>
      <c r="N48" s="156"/>
      <c r="O48" s="119"/>
      <c r="P48" s="119"/>
      <c r="Q48" s="119"/>
      <c r="R48" s="119"/>
      <c r="S48" s="119"/>
      <c r="T48" s="120"/>
      <c r="U48" s="320">
        <f t="shared" si="73"/>
        <v>0</v>
      </c>
      <c r="V48" s="305"/>
      <c r="W48" s="310"/>
      <c r="X48" s="310"/>
      <c r="Y48" s="306"/>
      <c r="Z48" s="389"/>
      <c r="AA48" s="307"/>
      <c r="AB48" s="308"/>
      <c r="AC48" s="308"/>
      <c r="AD48" s="308"/>
      <c r="AE48" s="308"/>
      <c r="AF48" s="308"/>
      <c r="AG48" s="306"/>
      <c r="AH48" s="344">
        <f t="shared" si="83"/>
        <v>0</v>
      </c>
      <c r="AI48" s="305"/>
      <c r="AJ48" s="310"/>
      <c r="AK48" s="310"/>
      <c r="AL48" s="306"/>
      <c r="AM48" s="389"/>
      <c r="AN48" s="307"/>
      <c r="AO48" s="308"/>
      <c r="AP48" s="308"/>
      <c r="AQ48" s="308"/>
      <c r="AR48" s="308"/>
      <c r="AS48" s="308"/>
      <c r="AT48" s="306"/>
      <c r="AU48" s="269"/>
      <c r="AV48" s="402"/>
      <c r="AW48" s="324"/>
      <c r="AX48" s="324"/>
      <c r="AY48" s="324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6"/>
      <c r="B49" s="234"/>
      <c r="C49" s="234">
        <v>323</v>
      </c>
      <c r="D49" s="449" t="s">
        <v>7</v>
      </c>
      <c r="E49" s="449"/>
      <c r="F49" s="449"/>
      <c r="G49" s="449"/>
      <c r="H49" s="114">
        <f>SUM(I49:T49)</f>
        <v>0</v>
      </c>
      <c r="I49" s="118"/>
      <c r="J49" s="132"/>
      <c r="K49" s="52"/>
      <c r="L49" s="120"/>
      <c r="M49" s="387"/>
      <c r="N49" s="156"/>
      <c r="O49" s="119"/>
      <c r="P49" s="119"/>
      <c r="Q49" s="119"/>
      <c r="R49" s="119"/>
      <c r="S49" s="119"/>
      <c r="T49" s="120"/>
      <c r="U49" s="320">
        <f t="shared" si="73"/>
        <v>0</v>
      </c>
      <c r="V49" s="305"/>
      <c r="W49" s="310"/>
      <c r="X49" s="310"/>
      <c r="Y49" s="306"/>
      <c r="Z49" s="389"/>
      <c r="AA49" s="307"/>
      <c r="AB49" s="308"/>
      <c r="AC49" s="308"/>
      <c r="AD49" s="308"/>
      <c r="AE49" s="308"/>
      <c r="AF49" s="308"/>
      <c r="AG49" s="306"/>
      <c r="AH49" s="344">
        <f>SUM(AI49:AT49)</f>
        <v>0</v>
      </c>
      <c r="AI49" s="305"/>
      <c r="AJ49" s="310"/>
      <c r="AK49" s="310"/>
      <c r="AL49" s="306"/>
      <c r="AM49" s="389"/>
      <c r="AN49" s="307"/>
      <c r="AO49" s="308"/>
      <c r="AP49" s="308"/>
      <c r="AQ49" s="308"/>
      <c r="AR49" s="308"/>
      <c r="AS49" s="308"/>
      <c r="AT49" s="306"/>
      <c r="AU49" s="269"/>
      <c r="AV49" s="402"/>
      <c r="AW49" s="324"/>
      <c r="AX49" s="324"/>
      <c r="AY49" s="324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6"/>
      <c r="B50" s="234"/>
      <c r="C50" s="234">
        <v>329</v>
      </c>
      <c r="D50" s="449" t="s">
        <v>8</v>
      </c>
      <c r="E50" s="449"/>
      <c r="F50" s="449"/>
      <c r="G50" s="450"/>
      <c r="H50" s="114">
        <f t="shared" ref="H50" si="105">SUM(I50:T50)</f>
        <v>0</v>
      </c>
      <c r="I50" s="118"/>
      <c r="J50" s="132"/>
      <c r="K50" s="52"/>
      <c r="L50" s="120"/>
      <c r="M50" s="387"/>
      <c r="N50" s="156"/>
      <c r="O50" s="119"/>
      <c r="P50" s="119"/>
      <c r="Q50" s="119"/>
      <c r="R50" s="119"/>
      <c r="S50" s="119"/>
      <c r="T50" s="120"/>
      <c r="U50" s="320">
        <f t="shared" si="73"/>
        <v>0</v>
      </c>
      <c r="V50" s="305"/>
      <c r="W50" s="310"/>
      <c r="X50" s="310"/>
      <c r="Y50" s="306"/>
      <c r="Z50" s="389"/>
      <c r="AA50" s="307"/>
      <c r="AB50" s="308"/>
      <c r="AC50" s="308"/>
      <c r="AD50" s="308"/>
      <c r="AE50" s="308"/>
      <c r="AF50" s="308"/>
      <c r="AG50" s="306"/>
      <c r="AH50" s="344">
        <f t="shared" ref="AH50" si="106">SUM(AI50:AT50)</f>
        <v>0</v>
      </c>
      <c r="AI50" s="305"/>
      <c r="AJ50" s="310"/>
      <c r="AK50" s="310"/>
      <c r="AL50" s="306"/>
      <c r="AM50" s="389"/>
      <c r="AN50" s="307"/>
      <c r="AO50" s="308"/>
      <c r="AP50" s="308"/>
      <c r="AQ50" s="308"/>
      <c r="AR50" s="308"/>
      <c r="AS50" s="308"/>
      <c r="AT50" s="306"/>
      <c r="AU50" s="269"/>
      <c r="AV50" s="402"/>
      <c r="AW50" s="324"/>
      <c r="AX50" s="324"/>
      <c r="AY50" s="324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4"/>
      <c r="B51" s="364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69"/>
      <c r="AV51" s="402"/>
      <c r="AW51" s="324"/>
      <c r="AX51" s="324"/>
      <c r="AY51" s="324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23" t="s">
        <v>142</v>
      </c>
      <c r="B52" s="524"/>
      <c r="C52" s="524"/>
      <c r="D52" s="521" t="s">
        <v>143</v>
      </c>
      <c r="E52" s="521"/>
      <c r="F52" s="521"/>
      <c r="G52" s="522"/>
      <c r="H52" s="135">
        <f>SUM(I52:T52)</f>
        <v>133113</v>
      </c>
      <c r="I52" s="136">
        <f t="shared" ref="I52:T52" si="107">I53+I72+I84+I96+I105</f>
        <v>74691</v>
      </c>
      <c r="J52" s="369">
        <f t="shared" ref="J52:K52" si="108">J53+J72+J84+J96+J105</f>
        <v>0</v>
      </c>
      <c r="K52" s="414">
        <f t="shared" si="108"/>
        <v>0</v>
      </c>
      <c r="L52" s="161">
        <f t="shared" si="107"/>
        <v>0</v>
      </c>
      <c r="M52" s="384">
        <f t="shared" si="107"/>
        <v>0</v>
      </c>
      <c r="N52" s="158">
        <f t="shared" si="107"/>
        <v>58422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0</v>
      </c>
      <c r="R52" s="137">
        <f t="shared" si="107"/>
        <v>0</v>
      </c>
      <c r="S52" s="137">
        <f t="shared" si="107"/>
        <v>0</v>
      </c>
      <c r="T52" s="161">
        <f t="shared" si="107"/>
        <v>0</v>
      </c>
      <c r="U52" s="327">
        <f t="shared" ref="U52:U69" si="110">SUM(V52:AG52)</f>
        <v>0</v>
      </c>
      <c r="V52" s="136">
        <f t="shared" ref="V52:AG52" si="111">V53+V72+V84+V96+V105</f>
        <v>0</v>
      </c>
      <c r="W52" s="369">
        <f t="shared" ref="W52:X52" si="112">W53+W72+W84+W96+W105</f>
        <v>0</v>
      </c>
      <c r="X52" s="369">
        <f t="shared" si="112"/>
        <v>0</v>
      </c>
      <c r="Y52" s="161">
        <f t="shared" si="111"/>
        <v>0</v>
      </c>
      <c r="Z52" s="384">
        <f t="shared" si="111"/>
        <v>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0</v>
      </c>
      <c r="AE52" s="137">
        <f t="shared" si="111"/>
        <v>0</v>
      </c>
      <c r="AF52" s="137">
        <f t="shared" si="111"/>
        <v>0</v>
      </c>
      <c r="AG52" s="161">
        <f t="shared" si="111"/>
        <v>0</v>
      </c>
      <c r="AH52" s="341">
        <f>SUM(AI52:AT52)</f>
        <v>0</v>
      </c>
      <c r="AI52" s="136">
        <f t="shared" ref="AI52:AT52" si="114">AI53+AI72+AI84+AI96+AI105</f>
        <v>0</v>
      </c>
      <c r="AJ52" s="369">
        <f t="shared" ref="AJ52:AK52" si="115">AJ53+AJ72+AJ84+AJ96+AJ105</f>
        <v>0</v>
      </c>
      <c r="AK52" s="369">
        <f t="shared" si="115"/>
        <v>0</v>
      </c>
      <c r="AL52" s="161">
        <f t="shared" si="114"/>
        <v>0</v>
      </c>
      <c r="AM52" s="384">
        <f t="shared" si="114"/>
        <v>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0</v>
      </c>
      <c r="AR52" s="137">
        <f t="shared" si="114"/>
        <v>0</v>
      </c>
      <c r="AS52" s="137">
        <f t="shared" si="114"/>
        <v>0</v>
      </c>
      <c r="AT52" s="161">
        <f t="shared" si="114"/>
        <v>0</v>
      </c>
      <c r="AU52" s="269"/>
      <c r="AV52" s="402"/>
      <c r="AW52" s="401"/>
      <c r="AX52" s="401"/>
      <c r="AY52" s="401"/>
      <c r="BA52" s="163"/>
      <c r="BB52" s="163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</row>
    <row r="53" spans="1:139" s="112" customFormat="1" ht="25.9" customHeight="1" x14ac:dyDescent="0.25">
      <c r="A53" s="506" t="s">
        <v>69</v>
      </c>
      <c r="B53" s="507"/>
      <c r="C53" s="507"/>
      <c r="D53" s="500" t="s">
        <v>149</v>
      </c>
      <c r="E53" s="500"/>
      <c r="F53" s="500"/>
      <c r="G53" s="501"/>
      <c r="H53" s="121">
        <f>SUM(I53:T53)</f>
        <v>133113</v>
      </c>
      <c r="I53" s="122">
        <f t="shared" ref="I53:T53" si="117">I54+I63</f>
        <v>74691</v>
      </c>
      <c r="J53" s="370">
        <f t="shared" ref="J53:K53" si="118">J54+J63</f>
        <v>0</v>
      </c>
      <c r="K53" s="415">
        <f t="shared" si="118"/>
        <v>0</v>
      </c>
      <c r="L53" s="124">
        <f t="shared" si="117"/>
        <v>0</v>
      </c>
      <c r="M53" s="385">
        <f t="shared" si="117"/>
        <v>0</v>
      </c>
      <c r="N53" s="159">
        <f t="shared" si="117"/>
        <v>58422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0</v>
      </c>
      <c r="R53" s="123">
        <f t="shared" si="117"/>
        <v>0</v>
      </c>
      <c r="S53" s="123">
        <f t="shared" si="117"/>
        <v>0</v>
      </c>
      <c r="T53" s="124">
        <f t="shared" si="117"/>
        <v>0</v>
      </c>
      <c r="U53" s="326">
        <f t="shared" si="110"/>
        <v>0</v>
      </c>
      <c r="V53" s="122">
        <f t="shared" ref="V53:AG53" si="120">V54+V63</f>
        <v>0</v>
      </c>
      <c r="W53" s="370">
        <f t="shared" ref="W53:X53" si="121">W54+W63</f>
        <v>0</v>
      </c>
      <c r="X53" s="370">
        <f t="shared" si="121"/>
        <v>0</v>
      </c>
      <c r="Y53" s="124">
        <f t="shared" si="120"/>
        <v>0</v>
      </c>
      <c r="Z53" s="385">
        <f t="shared" si="120"/>
        <v>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0</v>
      </c>
      <c r="AE53" s="123">
        <f t="shared" si="120"/>
        <v>0</v>
      </c>
      <c r="AF53" s="123">
        <f t="shared" si="120"/>
        <v>0</v>
      </c>
      <c r="AG53" s="124">
        <f t="shared" si="120"/>
        <v>0</v>
      </c>
      <c r="AH53" s="342">
        <f>SUM(AI53:AT53)</f>
        <v>0</v>
      </c>
      <c r="AI53" s="122">
        <f t="shared" ref="AI53:AT53" si="123">AI54+AI63</f>
        <v>0</v>
      </c>
      <c r="AJ53" s="370">
        <f t="shared" ref="AJ53:AK53" si="124">AJ54+AJ63</f>
        <v>0</v>
      </c>
      <c r="AK53" s="370">
        <f t="shared" si="124"/>
        <v>0</v>
      </c>
      <c r="AL53" s="124">
        <f t="shared" si="123"/>
        <v>0</v>
      </c>
      <c r="AM53" s="385">
        <f t="shared" si="123"/>
        <v>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0</v>
      </c>
      <c r="AR53" s="123">
        <f t="shared" si="123"/>
        <v>0</v>
      </c>
      <c r="AS53" s="123">
        <f t="shared" si="123"/>
        <v>0</v>
      </c>
      <c r="AT53" s="124">
        <f t="shared" si="123"/>
        <v>0</v>
      </c>
      <c r="AU53" s="269"/>
      <c r="AV53" s="402"/>
      <c r="AW53" s="401"/>
      <c r="AX53" s="401"/>
      <c r="AY53" s="401"/>
      <c r="BA53" s="142"/>
      <c r="BB53" s="142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3"/>
      <c r="DT53" s="253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</row>
    <row r="54" spans="1:139" s="112" customFormat="1" ht="15.75" customHeight="1" x14ac:dyDescent="0.25">
      <c r="A54" s="294">
        <v>3</v>
      </c>
      <c r="B54" s="81"/>
      <c r="C54" s="128"/>
      <c r="D54" s="470" t="s">
        <v>16</v>
      </c>
      <c r="E54" s="470"/>
      <c r="F54" s="470"/>
      <c r="G54" s="471"/>
      <c r="H54" s="113">
        <f t="shared" ref="H54:H57" si="126">SUM(I54:T54)</f>
        <v>31196</v>
      </c>
      <c r="I54" s="115">
        <f>I55+I61</f>
        <v>31196</v>
      </c>
      <c r="J54" s="69">
        <f>J55+J61</f>
        <v>0</v>
      </c>
      <c r="K54" s="409">
        <f>K55+K61</f>
        <v>0</v>
      </c>
      <c r="L54" s="117">
        <f>L55+L61</f>
        <v>0</v>
      </c>
      <c r="M54" s="386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2">
        <f t="shared" si="110"/>
        <v>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6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3">
        <f t="shared" ref="AH54:AH57" si="132">SUM(AI54:AT54)</f>
        <v>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6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69"/>
      <c r="AV54" s="402"/>
      <c r="AW54" s="401"/>
      <c r="AX54" s="401"/>
      <c r="AY54" s="401"/>
      <c r="BA54" s="141"/>
      <c r="BB54" s="141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/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3"/>
      <c r="DT54" s="253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</row>
    <row r="55" spans="1:139" s="111" customFormat="1" ht="15.75" customHeight="1" x14ac:dyDescent="0.25">
      <c r="A55" s="499">
        <v>32</v>
      </c>
      <c r="B55" s="465"/>
      <c r="C55" s="128"/>
      <c r="D55" s="470" t="s">
        <v>4</v>
      </c>
      <c r="E55" s="470"/>
      <c r="F55" s="470"/>
      <c r="G55" s="471"/>
      <c r="H55" s="113">
        <f t="shared" si="126"/>
        <v>31196</v>
      </c>
      <c r="I55" s="115">
        <f>SUM(I56:I60)</f>
        <v>31196</v>
      </c>
      <c r="J55" s="69">
        <f>SUM(J56:J60)</f>
        <v>0</v>
      </c>
      <c r="K55" s="409">
        <f>SUM(K56:K60)</f>
        <v>0</v>
      </c>
      <c r="L55" s="117">
        <f>SUM(L56:L60)</f>
        <v>0</v>
      </c>
      <c r="M55" s="386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2">
        <f t="shared" si="110"/>
        <v>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6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3">
        <f t="shared" si="132"/>
        <v>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6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69"/>
      <c r="AV55" s="402"/>
      <c r="AW55" s="403"/>
      <c r="AX55" s="403"/>
      <c r="AY55" s="403"/>
      <c r="BA55" s="254"/>
      <c r="BB55" s="254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</row>
    <row r="56" spans="1:139" s="110" customFormat="1" ht="15.75" customHeight="1" x14ac:dyDescent="0.25">
      <c r="A56" s="296"/>
      <c r="B56" s="234"/>
      <c r="C56" s="234">
        <v>321</v>
      </c>
      <c r="D56" s="449" t="s">
        <v>5</v>
      </c>
      <c r="E56" s="449"/>
      <c r="F56" s="449"/>
      <c r="G56" s="449"/>
      <c r="H56" s="114">
        <f t="shared" si="126"/>
        <v>0</v>
      </c>
      <c r="I56" s="118"/>
      <c r="J56" s="132"/>
      <c r="K56" s="52"/>
      <c r="L56" s="120"/>
      <c r="M56" s="387"/>
      <c r="N56" s="156"/>
      <c r="O56" s="119"/>
      <c r="P56" s="119"/>
      <c r="Q56" s="119"/>
      <c r="R56" s="119"/>
      <c r="S56" s="119"/>
      <c r="T56" s="120"/>
      <c r="U56" s="320">
        <f t="shared" si="110"/>
        <v>0</v>
      </c>
      <c r="V56" s="305"/>
      <c r="W56" s="310"/>
      <c r="X56" s="310"/>
      <c r="Y56" s="306"/>
      <c r="Z56" s="389"/>
      <c r="AA56" s="307"/>
      <c r="AB56" s="308"/>
      <c r="AC56" s="308"/>
      <c r="AD56" s="308"/>
      <c r="AE56" s="308"/>
      <c r="AF56" s="308"/>
      <c r="AG56" s="306"/>
      <c r="AH56" s="344">
        <f t="shared" si="132"/>
        <v>0</v>
      </c>
      <c r="AI56" s="305"/>
      <c r="AJ56" s="310"/>
      <c r="AK56" s="310"/>
      <c r="AL56" s="306"/>
      <c r="AM56" s="389"/>
      <c r="AN56" s="307"/>
      <c r="AO56" s="308"/>
      <c r="AP56" s="308"/>
      <c r="AQ56" s="308"/>
      <c r="AR56" s="308"/>
      <c r="AS56" s="308"/>
      <c r="AT56" s="306"/>
      <c r="AU56" s="269"/>
      <c r="AV56" s="402"/>
      <c r="AW56" s="324"/>
      <c r="AX56" s="324"/>
      <c r="AY56" s="324"/>
      <c r="BA56" s="254"/>
      <c r="BB56" s="254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6"/>
      <c r="B57" s="234"/>
      <c r="C57" s="234">
        <v>322</v>
      </c>
      <c r="D57" s="449" t="s">
        <v>6</v>
      </c>
      <c r="E57" s="449"/>
      <c r="F57" s="449"/>
      <c r="G57" s="449"/>
      <c r="H57" s="114">
        <f t="shared" si="126"/>
        <v>0</v>
      </c>
      <c r="I57" s="118"/>
      <c r="J57" s="132"/>
      <c r="K57" s="52"/>
      <c r="L57" s="120"/>
      <c r="M57" s="387"/>
      <c r="N57" s="156"/>
      <c r="O57" s="119"/>
      <c r="P57" s="119"/>
      <c r="Q57" s="119"/>
      <c r="R57" s="119"/>
      <c r="S57" s="119"/>
      <c r="T57" s="120"/>
      <c r="U57" s="320">
        <f t="shared" si="110"/>
        <v>0</v>
      </c>
      <c r="V57" s="305"/>
      <c r="W57" s="310"/>
      <c r="X57" s="310"/>
      <c r="Y57" s="306"/>
      <c r="Z57" s="389"/>
      <c r="AA57" s="307"/>
      <c r="AB57" s="308"/>
      <c r="AC57" s="308"/>
      <c r="AD57" s="308"/>
      <c r="AE57" s="308"/>
      <c r="AF57" s="308"/>
      <c r="AG57" s="306"/>
      <c r="AH57" s="344">
        <f t="shared" si="132"/>
        <v>0</v>
      </c>
      <c r="AI57" s="305"/>
      <c r="AJ57" s="310"/>
      <c r="AK57" s="310"/>
      <c r="AL57" s="306"/>
      <c r="AM57" s="389"/>
      <c r="AN57" s="307"/>
      <c r="AO57" s="308"/>
      <c r="AP57" s="308"/>
      <c r="AQ57" s="308"/>
      <c r="AR57" s="308"/>
      <c r="AS57" s="308"/>
      <c r="AT57" s="306"/>
      <c r="AU57" s="269"/>
      <c r="AV57" s="402"/>
      <c r="AW57" s="324"/>
      <c r="AX57" s="324"/>
      <c r="AY57" s="324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6"/>
      <c r="B58" s="234"/>
      <c r="C58" s="234">
        <v>323</v>
      </c>
      <c r="D58" s="449" t="s">
        <v>7</v>
      </c>
      <c r="E58" s="449"/>
      <c r="F58" s="449"/>
      <c r="G58" s="449"/>
      <c r="H58" s="114">
        <f>SUM(I58:T58)</f>
        <v>31196</v>
      </c>
      <c r="I58" s="118">
        <v>31196</v>
      </c>
      <c r="J58" s="132"/>
      <c r="K58" s="52"/>
      <c r="L58" s="120"/>
      <c r="M58" s="387"/>
      <c r="N58" s="156"/>
      <c r="O58" s="119"/>
      <c r="P58" s="119"/>
      <c r="Q58" s="119"/>
      <c r="R58" s="119"/>
      <c r="S58" s="119"/>
      <c r="T58" s="120"/>
      <c r="U58" s="320">
        <f t="shared" si="110"/>
        <v>0</v>
      </c>
      <c r="V58" s="305"/>
      <c r="W58" s="310"/>
      <c r="X58" s="310"/>
      <c r="Y58" s="306"/>
      <c r="Z58" s="389"/>
      <c r="AA58" s="307"/>
      <c r="AB58" s="308"/>
      <c r="AC58" s="308"/>
      <c r="AD58" s="308"/>
      <c r="AE58" s="308"/>
      <c r="AF58" s="308"/>
      <c r="AG58" s="306"/>
      <c r="AH58" s="344">
        <f>SUM(AI58:AT58)</f>
        <v>0</v>
      </c>
      <c r="AI58" s="305"/>
      <c r="AJ58" s="310"/>
      <c r="AK58" s="310"/>
      <c r="AL58" s="306"/>
      <c r="AM58" s="389"/>
      <c r="AN58" s="307"/>
      <c r="AO58" s="308"/>
      <c r="AP58" s="308"/>
      <c r="AQ58" s="308"/>
      <c r="AR58" s="308"/>
      <c r="AS58" s="308"/>
      <c r="AT58" s="306"/>
      <c r="AU58" s="269"/>
      <c r="AV58" s="402"/>
      <c r="AW58" s="324"/>
      <c r="AX58" s="324"/>
      <c r="AY58" s="324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6"/>
      <c r="B59" s="234"/>
      <c r="C59" s="234">
        <v>324</v>
      </c>
      <c r="D59" s="449" t="s">
        <v>100</v>
      </c>
      <c r="E59" s="449"/>
      <c r="F59" s="449"/>
      <c r="G59" s="449"/>
      <c r="H59" s="114">
        <f t="shared" ref="H59" si="142">SUM(I59:T59)</f>
        <v>0</v>
      </c>
      <c r="I59" s="118"/>
      <c r="J59" s="132"/>
      <c r="K59" s="52"/>
      <c r="L59" s="120"/>
      <c r="M59" s="387"/>
      <c r="N59" s="156"/>
      <c r="O59" s="119"/>
      <c r="P59" s="119"/>
      <c r="Q59" s="119"/>
      <c r="R59" s="119"/>
      <c r="S59" s="119"/>
      <c r="T59" s="120"/>
      <c r="U59" s="320">
        <f t="shared" si="110"/>
        <v>0</v>
      </c>
      <c r="V59" s="305"/>
      <c r="W59" s="310"/>
      <c r="X59" s="310"/>
      <c r="Y59" s="306"/>
      <c r="Z59" s="389"/>
      <c r="AA59" s="307"/>
      <c r="AB59" s="308"/>
      <c r="AC59" s="308"/>
      <c r="AD59" s="308"/>
      <c r="AE59" s="308"/>
      <c r="AF59" s="308"/>
      <c r="AG59" s="306"/>
      <c r="AH59" s="344">
        <f t="shared" ref="AH59:AH63" si="143">SUM(AI59:AT59)</f>
        <v>0</v>
      </c>
      <c r="AI59" s="305"/>
      <c r="AJ59" s="310"/>
      <c r="AK59" s="310"/>
      <c r="AL59" s="306"/>
      <c r="AM59" s="389"/>
      <c r="AN59" s="307"/>
      <c r="AO59" s="308"/>
      <c r="AP59" s="308"/>
      <c r="AQ59" s="308"/>
      <c r="AR59" s="308"/>
      <c r="AS59" s="308"/>
      <c r="AT59" s="306"/>
      <c r="AU59" s="269"/>
      <c r="AV59" s="402"/>
      <c r="AW59" s="256"/>
      <c r="AX59" s="256"/>
      <c r="AY59" s="256"/>
      <c r="AZ59" s="256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6"/>
      <c r="B60" s="234"/>
      <c r="C60" s="234">
        <v>329</v>
      </c>
      <c r="D60" s="449" t="s">
        <v>8</v>
      </c>
      <c r="E60" s="449"/>
      <c r="F60" s="449"/>
      <c r="G60" s="450"/>
      <c r="H60" s="114">
        <f t="shared" ref="H60:H63" si="144">SUM(I60:T60)</f>
        <v>0</v>
      </c>
      <c r="I60" s="118"/>
      <c r="J60" s="132"/>
      <c r="K60" s="52"/>
      <c r="L60" s="120"/>
      <c r="M60" s="387"/>
      <c r="N60" s="156"/>
      <c r="O60" s="119"/>
      <c r="P60" s="119"/>
      <c r="Q60" s="119"/>
      <c r="R60" s="119"/>
      <c r="S60" s="119"/>
      <c r="T60" s="120"/>
      <c r="U60" s="320">
        <f t="shared" si="110"/>
        <v>0</v>
      </c>
      <c r="V60" s="305"/>
      <c r="W60" s="310"/>
      <c r="X60" s="310"/>
      <c r="Y60" s="306"/>
      <c r="Z60" s="389"/>
      <c r="AA60" s="307"/>
      <c r="AB60" s="308"/>
      <c r="AC60" s="308"/>
      <c r="AD60" s="308"/>
      <c r="AE60" s="308"/>
      <c r="AF60" s="308"/>
      <c r="AG60" s="306"/>
      <c r="AH60" s="344">
        <f t="shared" si="143"/>
        <v>0</v>
      </c>
      <c r="AI60" s="305"/>
      <c r="AJ60" s="310"/>
      <c r="AK60" s="310"/>
      <c r="AL60" s="306"/>
      <c r="AM60" s="389"/>
      <c r="AN60" s="307"/>
      <c r="AO60" s="308"/>
      <c r="AP60" s="308"/>
      <c r="AQ60" s="308"/>
      <c r="AR60" s="308"/>
      <c r="AS60" s="308"/>
      <c r="AT60" s="306"/>
      <c r="AU60" s="269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499">
        <v>38</v>
      </c>
      <c r="B61" s="465"/>
      <c r="C61" s="128"/>
      <c r="D61" s="470" t="s">
        <v>175</v>
      </c>
      <c r="E61" s="470"/>
      <c r="F61" s="470"/>
      <c r="G61" s="471"/>
      <c r="H61" s="113">
        <f>SUM(I61:T61)</f>
        <v>0</v>
      </c>
      <c r="I61" s="115">
        <f>I62</f>
        <v>0</v>
      </c>
      <c r="J61" s="69">
        <f>J62</f>
        <v>0</v>
      </c>
      <c r="K61" s="409">
        <f t="shared" ref="K61:T61" si="145">K62</f>
        <v>0</v>
      </c>
      <c r="L61" s="117">
        <f t="shared" si="145"/>
        <v>0</v>
      </c>
      <c r="M61" s="386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2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6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3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6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69"/>
      <c r="AV61" s="402"/>
      <c r="AW61" s="323"/>
      <c r="AX61" s="164"/>
      <c r="AY61" s="164"/>
      <c r="AZ61" s="164"/>
      <c r="BA61" s="254"/>
      <c r="BB61" s="254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1"/>
      <c r="EG61" s="251"/>
      <c r="EH61" s="251"/>
      <c r="EI61" s="251"/>
    </row>
    <row r="62" spans="1:139" s="110" customFormat="1" ht="15.75" customHeight="1" x14ac:dyDescent="0.25">
      <c r="A62" s="296"/>
      <c r="B62" s="234"/>
      <c r="C62" s="234">
        <v>381</v>
      </c>
      <c r="D62" s="449" t="s">
        <v>174</v>
      </c>
      <c r="E62" s="449"/>
      <c r="F62" s="449"/>
      <c r="G62" s="449"/>
      <c r="H62" s="114">
        <f>SUM(I62:T62)</f>
        <v>0</v>
      </c>
      <c r="I62" s="118"/>
      <c r="J62" s="132"/>
      <c r="K62" s="52"/>
      <c r="L62" s="120"/>
      <c r="M62" s="387"/>
      <c r="N62" s="156"/>
      <c r="O62" s="119"/>
      <c r="P62" s="119"/>
      <c r="Q62" s="119"/>
      <c r="R62" s="119"/>
      <c r="S62" s="119"/>
      <c r="T62" s="120"/>
      <c r="U62" s="320">
        <f t="shared" si="110"/>
        <v>0</v>
      </c>
      <c r="V62" s="305"/>
      <c r="W62" s="310"/>
      <c r="X62" s="310"/>
      <c r="Y62" s="306"/>
      <c r="Z62" s="389"/>
      <c r="AA62" s="307"/>
      <c r="AB62" s="308"/>
      <c r="AC62" s="308"/>
      <c r="AD62" s="308"/>
      <c r="AE62" s="308"/>
      <c r="AF62" s="308"/>
      <c r="AG62" s="306"/>
      <c r="AH62" s="344">
        <f t="shared" si="143"/>
        <v>0</v>
      </c>
      <c r="AI62" s="305"/>
      <c r="AJ62" s="310"/>
      <c r="AK62" s="310"/>
      <c r="AL62" s="306"/>
      <c r="AM62" s="389"/>
      <c r="AN62" s="307"/>
      <c r="AO62" s="308"/>
      <c r="AP62" s="308"/>
      <c r="AQ62" s="308"/>
      <c r="AR62" s="308"/>
      <c r="AS62" s="308"/>
      <c r="AT62" s="306"/>
      <c r="AU62" s="269"/>
      <c r="AV62" s="402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4">
        <v>4</v>
      </c>
      <c r="B63" s="78"/>
      <c r="C63" s="78"/>
      <c r="D63" s="539" t="s">
        <v>17</v>
      </c>
      <c r="E63" s="539"/>
      <c r="F63" s="539"/>
      <c r="G63" s="540"/>
      <c r="H63" s="113">
        <f t="shared" si="144"/>
        <v>101917</v>
      </c>
      <c r="I63" s="115">
        <f>I64+I67</f>
        <v>43495</v>
      </c>
      <c r="J63" s="69">
        <f>J64+J67</f>
        <v>0</v>
      </c>
      <c r="K63" s="409">
        <f t="shared" ref="K63" si="148">K64+K67</f>
        <v>0</v>
      </c>
      <c r="L63" s="117">
        <f t="shared" ref="L63:T63" si="149">L64+L67</f>
        <v>0</v>
      </c>
      <c r="M63" s="386">
        <f t="shared" si="149"/>
        <v>0</v>
      </c>
      <c r="N63" s="133">
        <f t="shared" si="149"/>
        <v>58422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0</v>
      </c>
      <c r="T63" s="117">
        <f t="shared" si="149"/>
        <v>0</v>
      </c>
      <c r="U63" s="312">
        <f t="shared" si="110"/>
        <v>0</v>
      </c>
      <c r="V63" s="115">
        <f>V64+V67</f>
        <v>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6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3">
        <f t="shared" si="143"/>
        <v>0</v>
      </c>
      <c r="AI63" s="115">
        <f>AI64+AI67</f>
        <v>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6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69"/>
      <c r="AV63" s="142"/>
      <c r="AW63" s="255"/>
      <c r="AX63" s="255"/>
      <c r="AY63" s="255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3"/>
      <c r="CK63" s="253"/>
      <c r="CL63" s="253"/>
      <c r="CM63" s="253"/>
      <c r="CN63" s="253"/>
      <c r="CO63" s="253"/>
      <c r="CP63" s="253"/>
      <c r="CQ63" s="253"/>
      <c r="CR63" s="253"/>
      <c r="CS63" s="253"/>
      <c r="CT63" s="253"/>
      <c r="CU63" s="253"/>
      <c r="CV63" s="253"/>
      <c r="CW63" s="253"/>
      <c r="CX63" s="253"/>
      <c r="CY63" s="253"/>
      <c r="CZ63" s="253"/>
      <c r="DA63" s="253"/>
      <c r="DB63" s="253"/>
      <c r="DC63" s="253"/>
      <c r="DD63" s="253"/>
      <c r="DE63" s="253"/>
      <c r="DF63" s="253"/>
      <c r="DG63" s="253"/>
      <c r="DH63" s="253"/>
      <c r="DI63" s="253"/>
      <c r="DJ63" s="253"/>
      <c r="DK63" s="253"/>
      <c r="DL63" s="253"/>
      <c r="DM63" s="253"/>
      <c r="DN63" s="253"/>
      <c r="DO63" s="253"/>
      <c r="DP63" s="253"/>
      <c r="DQ63" s="253"/>
      <c r="DR63" s="253"/>
      <c r="DS63" s="253"/>
      <c r="DT63" s="253"/>
      <c r="DU63" s="253"/>
      <c r="DV63" s="253"/>
      <c r="DW63" s="253"/>
      <c r="DX63" s="253"/>
      <c r="DY63" s="253"/>
      <c r="DZ63" s="253"/>
      <c r="EA63" s="253"/>
      <c r="EB63" s="253"/>
      <c r="EC63" s="253"/>
      <c r="ED63" s="253"/>
      <c r="EE63" s="253"/>
      <c r="EF63" s="253"/>
      <c r="EG63" s="253"/>
      <c r="EH63" s="253"/>
      <c r="EI63" s="253"/>
    </row>
    <row r="64" spans="1:139" s="111" customFormat="1" ht="24.75" customHeight="1" x14ac:dyDescent="0.25">
      <c r="A64" s="499">
        <v>42</v>
      </c>
      <c r="B64" s="465"/>
      <c r="C64" s="274"/>
      <c r="D64" s="470" t="s">
        <v>47</v>
      </c>
      <c r="E64" s="470"/>
      <c r="F64" s="470"/>
      <c r="G64" s="471"/>
      <c r="H64" s="113">
        <f>SUM(I64:T64)</f>
        <v>101917</v>
      </c>
      <c r="I64" s="115">
        <f>SUM(I65:I66)</f>
        <v>43495</v>
      </c>
      <c r="J64" s="69">
        <f>SUM(J65:J66)</f>
        <v>0</v>
      </c>
      <c r="K64" s="409">
        <f t="shared" ref="K64" si="155">SUM(K65:K66)</f>
        <v>0</v>
      </c>
      <c r="L64" s="117">
        <f t="shared" ref="L64:T64" si="156">SUM(L65:L66)</f>
        <v>0</v>
      </c>
      <c r="M64" s="386">
        <f t="shared" si="156"/>
        <v>0</v>
      </c>
      <c r="N64" s="133">
        <f t="shared" si="156"/>
        <v>58422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0</v>
      </c>
      <c r="T64" s="117">
        <f t="shared" si="156"/>
        <v>0</v>
      </c>
      <c r="U64" s="312">
        <f t="shared" si="110"/>
        <v>0</v>
      </c>
      <c r="V64" s="115">
        <f>SUM(V65:V66)</f>
        <v>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6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0</v>
      </c>
      <c r="AG64" s="117">
        <f t="shared" si="158"/>
        <v>0</v>
      </c>
      <c r="AH64" s="343">
        <f>SUM(AI64:AT64)</f>
        <v>0</v>
      </c>
      <c r="AI64" s="115">
        <f>SUM(AI65:AI66)</f>
        <v>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6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69"/>
      <c r="AV64" s="142"/>
      <c r="AW64" s="255"/>
      <c r="AX64" s="255"/>
      <c r="AY64" s="255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251"/>
      <c r="DZ64" s="251"/>
      <c r="EA64" s="251"/>
      <c r="EB64" s="251"/>
      <c r="EC64" s="251"/>
      <c r="ED64" s="251"/>
      <c r="EE64" s="251"/>
      <c r="EF64" s="251"/>
      <c r="EG64" s="251"/>
      <c r="EH64" s="251"/>
      <c r="EI64" s="251"/>
    </row>
    <row r="65" spans="1:139" s="110" customFormat="1" ht="15" x14ac:dyDescent="0.25">
      <c r="A65" s="296"/>
      <c r="B65" s="234"/>
      <c r="C65" s="234">
        <v>422</v>
      </c>
      <c r="D65" s="449" t="s">
        <v>11</v>
      </c>
      <c r="E65" s="449"/>
      <c r="F65" s="449"/>
      <c r="G65" s="450"/>
      <c r="H65" s="114">
        <f>SUM(I65:T65)</f>
        <v>55502</v>
      </c>
      <c r="I65" s="118"/>
      <c r="J65" s="132"/>
      <c r="K65" s="52"/>
      <c r="L65" s="120"/>
      <c r="M65" s="387"/>
      <c r="N65" s="156">
        <v>55502</v>
      </c>
      <c r="O65" s="119"/>
      <c r="P65" s="119"/>
      <c r="Q65" s="119"/>
      <c r="R65" s="119"/>
      <c r="S65" s="119"/>
      <c r="T65" s="120"/>
      <c r="U65" s="320">
        <f t="shared" si="110"/>
        <v>0</v>
      </c>
      <c r="V65" s="305"/>
      <c r="W65" s="310"/>
      <c r="X65" s="310"/>
      <c r="Y65" s="306"/>
      <c r="Z65" s="389"/>
      <c r="AA65" s="307"/>
      <c r="AB65" s="308"/>
      <c r="AC65" s="308"/>
      <c r="AD65" s="308"/>
      <c r="AE65" s="308"/>
      <c r="AF65" s="308"/>
      <c r="AG65" s="306"/>
      <c r="AH65" s="344">
        <f>SUM(AI65:AT65)</f>
        <v>0</v>
      </c>
      <c r="AI65" s="305"/>
      <c r="AJ65" s="310"/>
      <c r="AK65" s="310"/>
      <c r="AL65" s="306"/>
      <c r="AM65" s="389"/>
      <c r="AN65" s="307"/>
      <c r="AO65" s="308"/>
      <c r="AP65" s="308"/>
      <c r="AQ65" s="308"/>
      <c r="AR65" s="308"/>
      <c r="AS65" s="308"/>
      <c r="AT65" s="306"/>
      <c r="AU65" s="269"/>
      <c r="AV65" s="142"/>
      <c r="AW65" s="255"/>
      <c r="AX65" s="255"/>
      <c r="AY65" s="255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1"/>
      <c r="B66" s="275"/>
      <c r="C66" s="275">
        <v>424</v>
      </c>
      <c r="D66" s="449" t="s">
        <v>48</v>
      </c>
      <c r="E66" s="449"/>
      <c r="F66" s="449"/>
      <c r="G66" s="450"/>
      <c r="H66" s="114">
        <f t="shared" ref="H66:H69" si="162">SUM(I66:T66)</f>
        <v>46415</v>
      </c>
      <c r="I66" s="118">
        <v>43495</v>
      </c>
      <c r="J66" s="132"/>
      <c r="K66" s="52"/>
      <c r="L66" s="120"/>
      <c r="M66" s="387"/>
      <c r="N66" s="156">
        <v>2920</v>
      </c>
      <c r="O66" s="119"/>
      <c r="P66" s="119"/>
      <c r="Q66" s="119"/>
      <c r="R66" s="119"/>
      <c r="S66" s="119"/>
      <c r="T66" s="120"/>
      <c r="U66" s="320">
        <f t="shared" si="110"/>
        <v>0</v>
      </c>
      <c r="V66" s="305"/>
      <c r="W66" s="310"/>
      <c r="X66" s="310"/>
      <c r="Y66" s="306"/>
      <c r="Z66" s="389"/>
      <c r="AA66" s="307"/>
      <c r="AB66" s="308"/>
      <c r="AC66" s="308"/>
      <c r="AD66" s="308"/>
      <c r="AE66" s="308"/>
      <c r="AF66" s="308"/>
      <c r="AG66" s="306"/>
      <c r="AH66" s="344">
        <f t="shared" ref="AH66:AH69" si="163">SUM(AI66:AT66)</f>
        <v>0</v>
      </c>
      <c r="AI66" s="305"/>
      <c r="AJ66" s="310"/>
      <c r="AK66" s="310"/>
      <c r="AL66" s="306"/>
      <c r="AM66" s="389"/>
      <c r="AN66" s="307"/>
      <c r="AO66" s="308"/>
      <c r="AP66" s="308"/>
      <c r="AQ66" s="308"/>
      <c r="AR66" s="308"/>
      <c r="AS66" s="308"/>
      <c r="AT66" s="306"/>
      <c r="AU66" s="269"/>
      <c r="AV66" s="142"/>
      <c r="AW66" s="255"/>
      <c r="AX66" s="255"/>
      <c r="AY66" s="255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43">
        <v>45</v>
      </c>
      <c r="B67" s="490"/>
      <c r="C67" s="125"/>
      <c r="D67" s="544" t="s">
        <v>96</v>
      </c>
      <c r="E67" s="544"/>
      <c r="F67" s="544"/>
      <c r="G67" s="544"/>
      <c r="H67" s="312">
        <f t="shared" si="162"/>
        <v>0</v>
      </c>
      <c r="I67" s="346">
        <f>I68+I69</f>
        <v>0</v>
      </c>
      <c r="J67" s="346">
        <f>J68+J69</f>
        <v>0</v>
      </c>
      <c r="K67" s="410">
        <f t="shared" ref="K67" si="164">K68+K69</f>
        <v>0</v>
      </c>
      <c r="L67" s="314">
        <f t="shared" ref="L67:T67" si="165">L68+L69</f>
        <v>0</v>
      </c>
      <c r="M67" s="388">
        <f t="shared" si="165"/>
        <v>0</v>
      </c>
      <c r="N67" s="315">
        <f t="shared" si="165"/>
        <v>0</v>
      </c>
      <c r="O67" s="316">
        <f t="shared" si="165"/>
        <v>0</v>
      </c>
      <c r="P67" s="316">
        <f t="shared" ref="P67" si="166">P68+P69</f>
        <v>0</v>
      </c>
      <c r="Q67" s="316">
        <f t="shared" si="165"/>
        <v>0</v>
      </c>
      <c r="R67" s="316">
        <f t="shared" si="165"/>
        <v>0</v>
      </c>
      <c r="S67" s="316">
        <f t="shared" si="165"/>
        <v>0</v>
      </c>
      <c r="T67" s="317">
        <f t="shared" si="165"/>
        <v>0</v>
      </c>
      <c r="U67" s="312">
        <f t="shared" si="110"/>
        <v>0</v>
      </c>
      <c r="V67" s="346">
        <f>V68+V69</f>
        <v>0</v>
      </c>
      <c r="W67" s="346">
        <f>W68+W69</f>
        <v>0</v>
      </c>
      <c r="X67" s="346">
        <f>X68+X69</f>
        <v>0</v>
      </c>
      <c r="Y67" s="314">
        <f t="shared" ref="Y67:AG67" si="167">Y68+Y69</f>
        <v>0</v>
      </c>
      <c r="Z67" s="388">
        <f t="shared" si="167"/>
        <v>0</v>
      </c>
      <c r="AA67" s="315">
        <f t="shared" si="167"/>
        <v>0</v>
      </c>
      <c r="AB67" s="316">
        <f t="shared" si="167"/>
        <v>0</v>
      </c>
      <c r="AC67" s="316">
        <f t="shared" ref="AC67" si="168">AC68+AC69</f>
        <v>0</v>
      </c>
      <c r="AD67" s="316">
        <f t="shared" si="167"/>
        <v>0</v>
      </c>
      <c r="AE67" s="316">
        <f t="shared" si="167"/>
        <v>0</v>
      </c>
      <c r="AF67" s="316">
        <f t="shared" si="167"/>
        <v>0</v>
      </c>
      <c r="AG67" s="317">
        <f t="shared" si="167"/>
        <v>0</v>
      </c>
      <c r="AH67" s="343">
        <f t="shared" si="163"/>
        <v>0</v>
      </c>
      <c r="AI67" s="313">
        <f>AI68+AI69</f>
        <v>0</v>
      </c>
      <c r="AJ67" s="346">
        <f>AJ68+AJ69</f>
        <v>0</v>
      </c>
      <c r="AK67" s="346">
        <f>AK68+AK69</f>
        <v>0</v>
      </c>
      <c r="AL67" s="314">
        <f t="shared" ref="AL67:AT67" si="169">AL68+AL69</f>
        <v>0</v>
      </c>
      <c r="AM67" s="388">
        <f t="shared" si="169"/>
        <v>0</v>
      </c>
      <c r="AN67" s="315">
        <f t="shared" si="169"/>
        <v>0</v>
      </c>
      <c r="AO67" s="316">
        <f t="shared" si="169"/>
        <v>0</v>
      </c>
      <c r="AP67" s="316">
        <f t="shared" ref="AP67" si="170">AP68+AP69</f>
        <v>0</v>
      </c>
      <c r="AQ67" s="316">
        <f t="shared" si="169"/>
        <v>0</v>
      </c>
      <c r="AR67" s="316">
        <f t="shared" si="169"/>
        <v>0</v>
      </c>
      <c r="AS67" s="316">
        <f t="shared" si="169"/>
        <v>0</v>
      </c>
      <c r="AT67" s="317">
        <f t="shared" si="169"/>
        <v>0</v>
      </c>
      <c r="AU67" s="269"/>
      <c r="AV67" s="142"/>
      <c r="AW67" s="255"/>
      <c r="AX67" s="255"/>
      <c r="AY67" s="255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6"/>
      <c r="B68" s="234"/>
      <c r="C68" s="234">
        <v>451</v>
      </c>
      <c r="D68" s="449" t="s">
        <v>97</v>
      </c>
      <c r="E68" s="449"/>
      <c r="F68" s="449"/>
      <c r="G68" s="449"/>
      <c r="H68" s="114">
        <f t="shared" si="162"/>
        <v>0</v>
      </c>
      <c r="I68" s="132"/>
      <c r="J68" s="132"/>
      <c r="K68" s="52"/>
      <c r="L68" s="120"/>
      <c r="M68" s="387"/>
      <c r="N68" s="156"/>
      <c r="O68" s="119"/>
      <c r="P68" s="119"/>
      <c r="Q68" s="119"/>
      <c r="R68" s="119"/>
      <c r="S68" s="119"/>
      <c r="T68" s="243"/>
      <c r="U68" s="320">
        <f t="shared" si="110"/>
        <v>0</v>
      </c>
      <c r="V68" s="310"/>
      <c r="W68" s="310"/>
      <c r="X68" s="310"/>
      <c r="Y68" s="306"/>
      <c r="Z68" s="389"/>
      <c r="AA68" s="307"/>
      <c r="AB68" s="308"/>
      <c r="AC68" s="308"/>
      <c r="AD68" s="308"/>
      <c r="AE68" s="308"/>
      <c r="AF68" s="308"/>
      <c r="AG68" s="311"/>
      <c r="AH68" s="344">
        <f t="shared" si="163"/>
        <v>0</v>
      </c>
      <c r="AI68" s="309"/>
      <c r="AJ68" s="310"/>
      <c r="AK68" s="310"/>
      <c r="AL68" s="306"/>
      <c r="AM68" s="389"/>
      <c r="AN68" s="307"/>
      <c r="AO68" s="308"/>
      <c r="AP68" s="308"/>
      <c r="AQ68" s="308"/>
      <c r="AR68" s="308"/>
      <c r="AS68" s="308"/>
      <c r="AT68" s="311"/>
      <c r="AU68" s="269"/>
      <c r="AV68" s="142"/>
      <c r="AW68" s="255"/>
      <c r="AX68" s="255"/>
      <c r="AY68" s="255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6"/>
      <c r="B69" s="234"/>
      <c r="C69" s="234">
        <v>452</v>
      </c>
      <c r="D69" s="449" t="s">
        <v>101</v>
      </c>
      <c r="E69" s="449"/>
      <c r="F69" s="449"/>
      <c r="G69" s="449"/>
      <c r="H69" s="114">
        <f t="shared" si="162"/>
        <v>0</v>
      </c>
      <c r="I69" s="132"/>
      <c r="J69" s="132"/>
      <c r="K69" s="52"/>
      <c r="L69" s="120"/>
      <c r="M69" s="387"/>
      <c r="N69" s="156"/>
      <c r="O69" s="119"/>
      <c r="P69" s="119"/>
      <c r="Q69" s="119"/>
      <c r="R69" s="119"/>
      <c r="S69" s="119"/>
      <c r="T69" s="243"/>
      <c r="U69" s="320">
        <f t="shared" si="110"/>
        <v>0</v>
      </c>
      <c r="V69" s="310"/>
      <c r="W69" s="310"/>
      <c r="X69" s="310"/>
      <c r="Y69" s="306"/>
      <c r="Z69" s="389"/>
      <c r="AA69" s="307"/>
      <c r="AB69" s="308"/>
      <c r="AC69" s="308"/>
      <c r="AD69" s="308"/>
      <c r="AE69" s="308"/>
      <c r="AF69" s="308"/>
      <c r="AG69" s="311"/>
      <c r="AH69" s="344">
        <f t="shared" si="163"/>
        <v>0</v>
      </c>
      <c r="AI69" s="309"/>
      <c r="AJ69" s="310"/>
      <c r="AK69" s="310"/>
      <c r="AL69" s="306"/>
      <c r="AM69" s="389"/>
      <c r="AN69" s="307"/>
      <c r="AO69" s="308"/>
      <c r="AP69" s="308"/>
      <c r="AQ69" s="308"/>
      <c r="AR69" s="308"/>
      <c r="AS69" s="308"/>
      <c r="AT69" s="311"/>
      <c r="AU69" s="269"/>
      <c r="AV69" s="142"/>
      <c r="AW69" s="255"/>
      <c r="AX69" s="255"/>
      <c r="AY69" s="255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5" customFormat="1" ht="12.75" customHeight="1" x14ac:dyDescent="0.25">
      <c r="A70" s="353"/>
      <c r="B70" s="354"/>
      <c r="D70" s="356"/>
      <c r="E70" s="356"/>
      <c r="F70" s="356"/>
      <c r="G70" s="356"/>
      <c r="I70" s="512" t="s">
        <v>145</v>
      </c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3"/>
      <c r="V70" s="512" t="s">
        <v>145</v>
      </c>
      <c r="W70" s="512"/>
      <c r="X70" s="512"/>
      <c r="Y70" s="512"/>
      <c r="Z70" s="512"/>
      <c r="AA70" s="512"/>
      <c r="AB70" s="512"/>
      <c r="AC70" s="512"/>
      <c r="AD70" s="512"/>
      <c r="AE70" s="512"/>
      <c r="AF70" s="512"/>
      <c r="AG70" s="513"/>
      <c r="AI70" s="512" t="s">
        <v>145</v>
      </c>
      <c r="AJ70" s="512"/>
      <c r="AK70" s="512"/>
      <c r="AL70" s="512"/>
      <c r="AM70" s="512"/>
      <c r="AN70" s="512"/>
      <c r="AO70" s="512"/>
      <c r="AP70" s="512"/>
      <c r="AQ70" s="512"/>
      <c r="AR70" s="512"/>
      <c r="AS70" s="512"/>
      <c r="AT70" s="513"/>
      <c r="AU70" s="357"/>
      <c r="AV70" s="399"/>
      <c r="AW70" s="399"/>
      <c r="AX70" s="399"/>
      <c r="AY70" s="399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  <c r="CT70" s="359"/>
      <c r="CU70" s="359"/>
      <c r="CV70" s="359"/>
      <c r="CW70" s="359"/>
      <c r="CX70" s="359"/>
      <c r="CY70" s="359"/>
      <c r="CZ70" s="359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59"/>
      <c r="DO70" s="359"/>
      <c r="DP70" s="359"/>
      <c r="DQ70" s="359"/>
      <c r="DR70" s="359"/>
      <c r="DS70" s="359"/>
      <c r="DT70" s="359"/>
      <c r="DU70" s="359"/>
      <c r="DV70" s="359"/>
      <c r="DW70" s="359"/>
      <c r="DX70" s="359"/>
      <c r="DY70" s="359"/>
      <c r="DZ70" s="359"/>
      <c r="EA70" s="359"/>
      <c r="EB70" s="359"/>
      <c r="EC70" s="359"/>
      <c r="ED70" s="359"/>
      <c r="EE70" s="359"/>
      <c r="EF70" s="359"/>
      <c r="EG70" s="359"/>
      <c r="EH70" s="359"/>
      <c r="EI70" s="359"/>
    </row>
    <row r="71" spans="1:139" s="110" customFormat="1" ht="10.5" customHeight="1" x14ac:dyDescent="0.25">
      <c r="A71" s="291"/>
      <c r="B71" s="275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99"/>
      <c r="U71" s="303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99"/>
      <c r="AH71" s="303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99"/>
      <c r="AU71" s="269"/>
      <c r="AV71" s="494"/>
      <c r="AW71" s="494"/>
      <c r="AX71" s="494"/>
      <c r="AY71" s="494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6" t="s">
        <v>69</v>
      </c>
      <c r="B72" s="507"/>
      <c r="C72" s="507"/>
      <c r="D72" s="500" t="s">
        <v>144</v>
      </c>
      <c r="E72" s="500"/>
      <c r="F72" s="500"/>
      <c r="G72" s="501"/>
      <c r="H72" s="121">
        <f>SUM(I72:T72)</f>
        <v>0</v>
      </c>
      <c r="I72" s="122">
        <f>I73</f>
        <v>0</v>
      </c>
      <c r="J72" s="370">
        <f>J73</f>
        <v>0</v>
      </c>
      <c r="K72" s="415">
        <f t="shared" ref="K72:AT72" si="171">K73</f>
        <v>0</v>
      </c>
      <c r="L72" s="124">
        <f t="shared" si="171"/>
        <v>0</v>
      </c>
      <c r="M72" s="385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6">
        <f t="shared" ref="U72:U82" si="172">SUM(V72:AG72)</f>
        <v>0</v>
      </c>
      <c r="V72" s="122">
        <f>V73</f>
        <v>0</v>
      </c>
      <c r="W72" s="370">
        <f>W73</f>
        <v>0</v>
      </c>
      <c r="X72" s="370">
        <f>X73</f>
        <v>0</v>
      </c>
      <c r="Y72" s="124">
        <f t="shared" si="171"/>
        <v>0</v>
      </c>
      <c r="Z72" s="385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2">
        <f>SUM(AI72:AT72)</f>
        <v>0</v>
      </c>
      <c r="AI72" s="122">
        <f>AI73</f>
        <v>0</v>
      </c>
      <c r="AJ72" s="370">
        <f>AJ73</f>
        <v>0</v>
      </c>
      <c r="AK72" s="370">
        <f>AK73</f>
        <v>0</v>
      </c>
      <c r="AL72" s="124">
        <f t="shared" si="171"/>
        <v>0</v>
      </c>
      <c r="AM72" s="385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69"/>
      <c r="AV72" s="163"/>
      <c r="AW72" s="257"/>
      <c r="AX72" s="257"/>
      <c r="AY72" s="257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53"/>
      <c r="CR72" s="253"/>
      <c r="CS72" s="253"/>
      <c r="CT72" s="253"/>
      <c r="CU72" s="253"/>
      <c r="CV72" s="253"/>
      <c r="CW72" s="253"/>
      <c r="CX72" s="253"/>
      <c r="CY72" s="253"/>
      <c r="CZ72" s="253"/>
      <c r="DA72" s="253"/>
      <c r="DB72" s="253"/>
      <c r="DC72" s="253"/>
      <c r="DD72" s="253"/>
      <c r="DE72" s="253"/>
      <c r="DF72" s="253"/>
      <c r="DG72" s="253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253"/>
      <c r="DS72" s="253"/>
      <c r="DT72" s="253"/>
      <c r="DU72" s="253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253"/>
      <c r="EI72" s="253"/>
    </row>
    <row r="73" spans="1:139" s="112" customFormat="1" ht="15.75" customHeight="1" x14ac:dyDescent="0.25">
      <c r="A73" s="294">
        <v>3</v>
      </c>
      <c r="B73" s="81"/>
      <c r="C73" s="128"/>
      <c r="D73" s="470" t="s">
        <v>16</v>
      </c>
      <c r="E73" s="470"/>
      <c r="F73" s="470"/>
      <c r="G73" s="471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09">
        <f t="shared" ref="K73" si="174">K74+K78</f>
        <v>0</v>
      </c>
      <c r="L73" s="117">
        <f t="shared" ref="L73:T73" si="175">L74+L78</f>
        <v>0</v>
      </c>
      <c r="M73" s="386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2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6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3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6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69"/>
      <c r="AV73" s="142"/>
      <c r="AW73" s="255"/>
      <c r="AX73" s="255"/>
      <c r="AY73" s="255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3"/>
      <c r="CV73" s="253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3"/>
      <c r="DN73" s="253"/>
      <c r="DO73" s="253"/>
      <c r="DP73" s="253"/>
      <c r="DQ73" s="253"/>
      <c r="DR73" s="253"/>
      <c r="DS73" s="253"/>
      <c r="DT73" s="253"/>
      <c r="DU73" s="253"/>
      <c r="DV73" s="253"/>
      <c r="DW73" s="253"/>
      <c r="DX73" s="253"/>
      <c r="DY73" s="253"/>
      <c r="DZ73" s="253"/>
      <c r="EA73" s="253"/>
      <c r="EB73" s="253"/>
      <c r="EC73" s="253"/>
      <c r="ED73" s="253"/>
      <c r="EE73" s="253"/>
      <c r="EF73" s="253"/>
      <c r="EG73" s="253"/>
      <c r="EH73" s="253"/>
      <c r="EI73" s="253"/>
    </row>
    <row r="74" spans="1:139" s="111" customFormat="1" ht="15.75" customHeight="1" x14ac:dyDescent="0.25">
      <c r="A74" s="499">
        <v>31</v>
      </c>
      <c r="B74" s="465"/>
      <c r="C74" s="128"/>
      <c r="D74" s="470" t="s">
        <v>0</v>
      </c>
      <c r="E74" s="470"/>
      <c r="F74" s="470"/>
      <c r="G74" s="471"/>
      <c r="H74" s="113">
        <f t="shared" si="173"/>
        <v>0</v>
      </c>
      <c r="I74" s="134">
        <f>SUM(I75:I77)</f>
        <v>0</v>
      </c>
      <c r="J74" s="69">
        <f>SUM(J75:J77)</f>
        <v>0</v>
      </c>
      <c r="K74" s="409">
        <f t="shared" ref="K74" si="182">SUM(K75:K77)</f>
        <v>0</v>
      </c>
      <c r="L74" s="117">
        <f t="shared" ref="L74:T74" si="183">SUM(L75:L77)</f>
        <v>0</v>
      </c>
      <c r="M74" s="386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5">
        <f t="shared" si="183"/>
        <v>0</v>
      </c>
      <c r="U74" s="329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6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5">
        <f t="shared" si="185"/>
        <v>0</v>
      </c>
      <c r="AH74" s="343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6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5">
        <f t="shared" si="187"/>
        <v>0</v>
      </c>
      <c r="AU74" s="269"/>
      <c r="AV74" s="142"/>
      <c r="AW74" s="255"/>
      <c r="AX74" s="255"/>
      <c r="AY74" s="255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</row>
    <row r="75" spans="1:139" s="110" customFormat="1" ht="15.75" customHeight="1" x14ac:dyDescent="0.25">
      <c r="A75" s="296"/>
      <c r="B75" s="234"/>
      <c r="C75" s="234">
        <v>311</v>
      </c>
      <c r="D75" s="449" t="s">
        <v>1</v>
      </c>
      <c r="E75" s="449"/>
      <c r="F75" s="449"/>
      <c r="G75" s="449"/>
      <c r="H75" s="114">
        <f t="shared" si="173"/>
        <v>0</v>
      </c>
      <c r="I75" s="118"/>
      <c r="J75" s="132"/>
      <c r="K75" s="52"/>
      <c r="L75" s="120"/>
      <c r="M75" s="387"/>
      <c r="N75" s="156"/>
      <c r="O75" s="119"/>
      <c r="P75" s="119"/>
      <c r="Q75" s="119"/>
      <c r="R75" s="119"/>
      <c r="S75" s="119"/>
      <c r="T75" s="120"/>
      <c r="U75" s="320">
        <f t="shared" si="172"/>
        <v>0</v>
      </c>
      <c r="V75" s="305"/>
      <c r="W75" s="310"/>
      <c r="X75" s="310"/>
      <c r="Y75" s="306"/>
      <c r="Z75" s="389"/>
      <c r="AA75" s="307"/>
      <c r="AB75" s="308"/>
      <c r="AC75" s="308"/>
      <c r="AD75" s="308"/>
      <c r="AE75" s="308"/>
      <c r="AF75" s="308"/>
      <c r="AG75" s="306"/>
      <c r="AH75" s="344">
        <f t="shared" si="179"/>
        <v>0</v>
      </c>
      <c r="AI75" s="305"/>
      <c r="AJ75" s="310"/>
      <c r="AK75" s="310"/>
      <c r="AL75" s="306"/>
      <c r="AM75" s="389"/>
      <c r="AN75" s="307"/>
      <c r="AO75" s="308"/>
      <c r="AP75" s="308"/>
      <c r="AQ75" s="308"/>
      <c r="AR75" s="308"/>
      <c r="AS75" s="308"/>
      <c r="AT75" s="306"/>
      <c r="AU75" s="269"/>
      <c r="AV75" s="142"/>
      <c r="AW75" s="255"/>
      <c r="AX75" s="255"/>
      <c r="AY75" s="255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6"/>
      <c r="B76" s="234"/>
      <c r="C76" s="234">
        <v>312</v>
      </c>
      <c r="D76" s="449" t="s">
        <v>2</v>
      </c>
      <c r="E76" s="449"/>
      <c r="F76" s="449"/>
      <c r="G76" s="450"/>
      <c r="H76" s="114">
        <f t="shared" si="173"/>
        <v>0</v>
      </c>
      <c r="I76" s="118"/>
      <c r="J76" s="132"/>
      <c r="K76" s="52"/>
      <c r="L76" s="120"/>
      <c r="M76" s="387"/>
      <c r="N76" s="156"/>
      <c r="O76" s="119"/>
      <c r="P76" s="119"/>
      <c r="Q76" s="119"/>
      <c r="R76" s="119"/>
      <c r="S76" s="119"/>
      <c r="T76" s="120"/>
      <c r="U76" s="320">
        <f t="shared" si="172"/>
        <v>0</v>
      </c>
      <c r="V76" s="305"/>
      <c r="W76" s="310"/>
      <c r="X76" s="310"/>
      <c r="Y76" s="306"/>
      <c r="Z76" s="389"/>
      <c r="AA76" s="307"/>
      <c r="AB76" s="308"/>
      <c r="AC76" s="308"/>
      <c r="AD76" s="308"/>
      <c r="AE76" s="308"/>
      <c r="AF76" s="308"/>
      <c r="AG76" s="306"/>
      <c r="AH76" s="344">
        <f t="shared" si="179"/>
        <v>0</v>
      </c>
      <c r="AI76" s="305"/>
      <c r="AJ76" s="310"/>
      <c r="AK76" s="310"/>
      <c r="AL76" s="306"/>
      <c r="AM76" s="389"/>
      <c r="AN76" s="307"/>
      <c r="AO76" s="308"/>
      <c r="AP76" s="308"/>
      <c r="AQ76" s="308"/>
      <c r="AR76" s="308"/>
      <c r="AS76" s="308"/>
      <c r="AT76" s="306"/>
      <c r="AU76" s="269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6"/>
      <c r="B77" s="234"/>
      <c r="C77" s="234">
        <v>313</v>
      </c>
      <c r="D77" s="449" t="s">
        <v>3</v>
      </c>
      <c r="E77" s="449"/>
      <c r="F77" s="449"/>
      <c r="G77" s="449"/>
      <c r="H77" s="114">
        <f t="shared" si="173"/>
        <v>0</v>
      </c>
      <c r="I77" s="118"/>
      <c r="J77" s="132"/>
      <c r="K77" s="52"/>
      <c r="L77" s="120"/>
      <c r="M77" s="387"/>
      <c r="N77" s="156"/>
      <c r="O77" s="119"/>
      <c r="P77" s="119"/>
      <c r="Q77" s="119"/>
      <c r="R77" s="119"/>
      <c r="S77" s="119"/>
      <c r="T77" s="120"/>
      <c r="U77" s="320">
        <f t="shared" si="172"/>
        <v>0</v>
      </c>
      <c r="V77" s="305"/>
      <c r="W77" s="310"/>
      <c r="X77" s="310"/>
      <c r="Y77" s="306"/>
      <c r="Z77" s="389"/>
      <c r="AA77" s="307"/>
      <c r="AB77" s="308"/>
      <c r="AC77" s="308"/>
      <c r="AD77" s="308"/>
      <c r="AE77" s="308"/>
      <c r="AF77" s="308"/>
      <c r="AG77" s="306"/>
      <c r="AH77" s="344">
        <f t="shared" si="179"/>
        <v>0</v>
      </c>
      <c r="AI77" s="305"/>
      <c r="AJ77" s="310"/>
      <c r="AK77" s="310"/>
      <c r="AL77" s="306"/>
      <c r="AM77" s="389"/>
      <c r="AN77" s="307"/>
      <c r="AO77" s="308"/>
      <c r="AP77" s="308"/>
      <c r="AQ77" s="308"/>
      <c r="AR77" s="308"/>
      <c r="AS77" s="308"/>
      <c r="AT77" s="306"/>
      <c r="AU77" s="269"/>
      <c r="AV77" s="142"/>
      <c r="AW77" s="255"/>
      <c r="AX77" s="255"/>
      <c r="AY77" s="255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499">
        <v>32</v>
      </c>
      <c r="B78" s="465"/>
      <c r="C78" s="128"/>
      <c r="D78" s="470" t="s">
        <v>4</v>
      </c>
      <c r="E78" s="470"/>
      <c r="F78" s="470"/>
      <c r="G78" s="471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09">
        <f t="shared" si="190"/>
        <v>0</v>
      </c>
      <c r="L78" s="117">
        <f t="shared" si="189"/>
        <v>0</v>
      </c>
      <c r="M78" s="386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2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6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3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6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69"/>
      <c r="AV78" s="142"/>
      <c r="AW78" s="255"/>
      <c r="AX78" s="255"/>
      <c r="AY78" s="255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</row>
    <row r="79" spans="1:139" s="110" customFormat="1" ht="15.75" customHeight="1" x14ac:dyDescent="0.25">
      <c r="A79" s="296"/>
      <c r="B79" s="234"/>
      <c r="C79" s="234">
        <v>321</v>
      </c>
      <c r="D79" s="449" t="s">
        <v>5</v>
      </c>
      <c r="E79" s="449"/>
      <c r="F79" s="449"/>
      <c r="G79" s="449"/>
      <c r="H79" s="114">
        <f t="shared" si="173"/>
        <v>0</v>
      </c>
      <c r="I79" s="118"/>
      <c r="J79" s="132"/>
      <c r="K79" s="52"/>
      <c r="L79" s="120"/>
      <c r="M79" s="387"/>
      <c r="N79" s="156"/>
      <c r="O79" s="119"/>
      <c r="P79" s="119"/>
      <c r="Q79" s="119"/>
      <c r="R79" s="119"/>
      <c r="S79" s="119"/>
      <c r="T79" s="120"/>
      <c r="U79" s="320">
        <f t="shared" si="172"/>
        <v>0</v>
      </c>
      <c r="V79" s="305"/>
      <c r="W79" s="310"/>
      <c r="X79" s="310"/>
      <c r="Y79" s="306"/>
      <c r="Z79" s="389"/>
      <c r="AA79" s="307"/>
      <c r="AB79" s="308"/>
      <c r="AC79" s="308"/>
      <c r="AD79" s="308"/>
      <c r="AE79" s="308"/>
      <c r="AF79" s="308"/>
      <c r="AG79" s="306"/>
      <c r="AH79" s="344">
        <f t="shared" si="179"/>
        <v>0</v>
      </c>
      <c r="AI79" s="305"/>
      <c r="AJ79" s="310"/>
      <c r="AK79" s="310"/>
      <c r="AL79" s="306"/>
      <c r="AM79" s="389"/>
      <c r="AN79" s="307"/>
      <c r="AO79" s="308"/>
      <c r="AP79" s="308"/>
      <c r="AQ79" s="308"/>
      <c r="AR79" s="308"/>
      <c r="AS79" s="308"/>
      <c r="AT79" s="306"/>
      <c r="AU79" s="269"/>
      <c r="AV79" s="142"/>
      <c r="AW79" s="255"/>
      <c r="AX79" s="255"/>
      <c r="AY79" s="255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6"/>
      <c r="B80" s="234"/>
      <c r="C80" s="234">
        <v>322</v>
      </c>
      <c r="D80" s="449" t="s">
        <v>6</v>
      </c>
      <c r="E80" s="449"/>
      <c r="F80" s="449"/>
      <c r="G80" s="449"/>
      <c r="H80" s="114">
        <f t="shared" si="173"/>
        <v>0</v>
      </c>
      <c r="I80" s="118"/>
      <c r="J80" s="132"/>
      <c r="K80" s="52"/>
      <c r="L80" s="120"/>
      <c r="M80" s="387"/>
      <c r="N80" s="156"/>
      <c r="O80" s="119"/>
      <c r="P80" s="119"/>
      <c r="Q80" s="119"/>
      <c r="R80" s="119"/>
      <c r="S80" s="119"/>
      <c r="T80" s="120"/>
      <c r="U80" s="320">
        <f t="shared" si="172"/>
        <v>0</v>
      </c>
      <c r="V80" s="305"/>
      <c r="W80" s="310"/>
      <c r="X80" s="310"/>
      <c r="Y80" s="306"/>
      <c r="Z80" s="389"/>
      <c r="AA80" s="307"/>
      <c r="AB80" s="308"/>
      <c r="AC80" s="308"/>
      <c r="AD80" s="308"/>
      <c r="AE80" s="308"/>
      <c r="AF80" s="308"/>
      <c r="AG80" s="306"/>
      <c r="AH80" s="344">
        <f t="shared" si="179"/>
        <v>0</v>
      </c>
      <c r="AI80" s="305"/>
      <c r="AJ80" s="310"/>
      <c r="AK80" s="310"/>
      <c r="AL80" s="306"/>
      <c r="AM80" s="389"/>
      <c r="AN80" s="307"/>
      <c r="AO80" s="308"/>
      <c r="AP80" s="308"/>
      <c r="AQ80" s="308"/>
      <c r="AR80" s="308"/>
      <c r="AS80" s="308"/>
      <c r="AT80" s="306"/>
      <c r="AU80" s="269"/>
      <c r="AV80" s="142"/>
      <c r="AW80" s="255"/>
      <c r="AX80" s="255"/>
      <c r="AY80" s="255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6"/>
      <c r="B81" s="234"/>
      <c r="C81" s="234">
        <v>323</v>
      </c>
      <c r="D81" s="449" t="s">
        <v>7</v>
      </c>
      <c r="E81" s="449"/>
      <c r="F81" s="449"/>
      <c r="G81" s="449"/>
      <c r="H81" s="114">
        <f>SUM(I81:T81)</f>
        <v>0</v>
      </c>
      <c r="I81" s="118"/>
      <c r="J81" s="132"/>
      <c r="K81" s="52"/>
      <c r="L81" s="120"/>
      <c r="M81" s="387"/>
      <c r="N81" s="156"/>
      <c r="O81" s="119"/>
      <c r="P81" s="119"/>
      <c r="Q81" s="119"/>
      <c r="R81" s="119"/>
      <c r="S81" s="119"/>
      <c r="T81" s="120"/>
      <c r="U81" s="320">
        <f t="shared" si="172"/>
        <v>0</v>
      </c>
      <c r="V81" s="305"/>
      <c r="W81" s="310"/>
      <c r="X81" s="310"/>
      <c r="Y81" s="306"/>
      <c r="Z81" s="389"/>
      <c r="AA81" s="307"/>
      <c r="AB81" s="308"/>
      <c r="AC81" s="308"/>
      <c r="AD81" s="308"/>
      <c r="AE81" s="308"/>
      <c r="AF81" s="308"/>
      <c r="AG81" s="306"/>
      <c r="AH81" s="344">
        <f>SUM(AI81:AT81)</f>
        <v>0</v>
      </c>
      <c r="AI81" s="305"/>
      <c r="AJ81" s="310"/>
      <c r="AK81" s="310"/>
      <c r="AL81" s="306"/>
      <c r="AM81" s="389"/>
      <c r="AN81" s="307"/>
      <c r="AO81" s="308"/>
      <c r="AP81" s="308"/>
      <c r="AQ81" s="308"/>
      <c r="AR81" s="308"/>
      <c r="AS81" s="308"/>
      <c r="AT81" s="306"/>
      <c r="AU81" s="269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6"/>
      <c r="B82" s="234"/>
      <c r="C82" s="234">
        <v>329</v>
      </c>
      <c r="D82" s="449" t="s">
        <v>8</v>
      </c>
      <c r="E82" s="449"/>
      <c r="F82" s="449"/>
      <c r="G82" s="450"/>
      <c r="H82" s="114">
        <f t="shared" ref="H82" si="198">SUM(I82:T82)</f>
        <v>0</v>
      </c>
      <c r="I82" s="118"/>
      <c r="J82" s="132"/>
      <c r="K82" s="52"/>
      <c r="L82" s="120"/>
      <c r="M82" s="387"/>
      <c r="N82" s="156"/>
      <c r="O82" s="119"/>
      <c r="P82" s="119"/>
      <c r="Q82" s="119"/>
      <c r="R82" s="119"/>
      <c r="S82" s="119"/>
      <c r="T82" s="120"/>
      <c r="U82" s="320">
        <f t="shared" si="172"/>
        <v>0</v>
      </c>
      <c r="V82" s="305"/>
      <c r="W82" s="310"/>
      <c r="X82" s="310"/>
      <c r="Y82" s="306"/>
      <c r="Z82" s="389"/>
      <c r="AA82" s="307"/>
      <c r="AB82" s="308"/>
      <c r="AC82" s="308"/>
      <c r="AD82" s="308"/>
      <c r="AE82" s="308"/>
      <c r="AF82" s="308"/>
      <c r="AG82" s="306"/>
      <c r="AH82" s="344">
        <f t="shared" ref="AH82" si="199">SUM(AI82:AT82)</f>
        <v>0</v>
      </c>
      <c r="AI82" s="305"/>
      <c r="AJ82" s="310"/>
      <c r="AK82" s="310"/>
      <c r="AL82" s="306"/>
      <c r="AM82" s="389"/>
      <c r="AN82" s="307"/>
      <c r="AO82" s="308"/>
      <c r="AP82" s="308"/>
      <c r="AQ82" s="308"/>
      <c r="AR82" s="308"/>
      <c r="AS82" s="308"/>
      <c r="AT82" s="306"/>
      <c r="AU82" s="269"/>
      <c r="AV82" s="256"/>
      <c r="AW82" s="256"/>
      <c r="AX82" s="256"/>
      <c r="AY82" s="256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8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69"/>
      <c r="AV83" s="494"/>
      <c r="AW83" s="494"/>
      <c r="AX83" s="494"/>
      <c r="AY83" s="494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6" t="s">
        <v>69</v>
      </c>
      <c r="B84" s="507"/>
      <c r="C84" s="507"/>
      <c r="D84" s="500" t="s">
        <v>150</v>
      </c>
      <c r="E84" s="500"/>
      <c r="F84" s="500"/>
      <c r="G84" s="501"/>
      <c r="H84" s="121">
        <f>SUM(I84:T84)</f>
        <v>0</v>
      </c>
      <c r="I84" s="122">
        <f>I85+I91</f>
        <v>0</v>
      </c>
      <c r="J84" s="370">
        <f>J85+J91</f>
        <v>0</v>
      </c>
      <c r="K84" s="415">
        <f t="shared" ref="K84" si="200">K85+K91</f>
        <v>0</v>
      </c>
      <c r="L84" s="124">
        <f t="shared" ref="L84:T84" si="201">L85+L91</f>
        <v>0</v>
      </c>
      <c r="M84" s="385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6">
        <f t="shared" ref="U84:U93" si="203">SUM(V84:AG84)</f>
        <v>0</v>
      </c>
      <c r="V84" s="122">
        <f>V85+V91</f>
        <v>0</v>
      </c>
      <c r="W84" s="370">
        <f>W85+W91</f>
        <v>0</v>
      </c>
      <c r="X84" s="370">
        <f>X85+X91</f>
        <v>0</v>
      </c>
      <c r="Y84" s="124">
        <f t="shared" ref="Y84:AG84" si="204">Y85+Y91</f>
        <v>0</v>
      </c>
      <c r="Z84" s="385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2">
        <f>SUM(AI84:AT84)</f>
        <v>0</v>
      </c>
      <c r="AI84" s="122">
        <f>AI85+AI91</f>
        <v>0</v>
      </c>
      <c r="AJ84" s="370">
        <f>AJ85+AJ91</f>
        <v>0</v>
      </c>
      <c r="AK84" s="370">
        <f>AK85+AK91</f>
        <v>0</v>
      </c>
      <c r="AL84" s="124">
        <f t="shared" ref="AL84:AT84" si="206">AL85+AL91</f>
        <v>0</v>
      </c>
      <c r="AM84" s="385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69"/>
      <c r="AV84" s="163"/>
      <c r="AW84" s="257"/>
      <c r="AX84" s="257"/>
      <c r="AY84" s="257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3"/>
      <c r="BT84" s="253"/>
      <c r="BU84" s="253"/>
      <c r="BV84" s="253"/>
      <c r="BW84" s="253"/>
      <c r="BX84" s="253"/>
      <c r="BY84" s="253"/>
      <c r="BZ84" s="253"/>
      <c r="CA84" s="253"/>
      <c r="CB84" s="253"/>
      <c r="CC84" s="253"/>
      <c r="CD84" s="253"/>
      <c r="CE84" s="253"/>
      <c r="CF84" s="253"/>
      <c r="CG84" s="253"/>
      <c r="CH84" s="253"/>
      <c r="CI84" s="253"/>
      <c r="CJ84" s="253"/>
      <c r="CK84" s="253"/>
      <c r="CL84" s="253"/>
      <c r="CM84" s="253"/>
      <c r="CN84" s="253"/>
      <c r="CO84" s="253"/>
      <c r="CP84" s="253"/>
      <c r="CQ84" s="253"/>
      <c r="CR84" s="253"/>
      <c r="CS84" s="253"/>
      <c r="CT84" s="253"/>
      <c r="CU84" s="253"/>
      <c r="CV84" s="253"/>
      <c r="CW84" s="253"/>
      <c r="CX84" s="253"/>
      <c r="CY84" s="253"/>
      <c r="CZ84" s="253"/>
      <c r="DA84" s="253"/>
      <c r="DB84" s="253"/>
      <c r="DC84" s="253"/>
      <c r="DD84" s="253"/>
      <c r="DE84" s="253"/>
      <c r="DF84" s="253"/>
      <c r="DG84" s="253"/>
      <c r="DH84" s="253"/>
      <c r="DI84" s="253"/>
      <c r="DJ84" s="253"/>
      <c r="DK84" s="253"/>
      <c r="DL84" s="253"/>
      <c r="DM84" s="253"/>
      <c r="DN84" s="253"/>
      <c r="DO84" s="253"/>
      <c r="DP84" s="253"/>
      <c r="DQ84" s="253"/>
      <c r="DR84" s="253"/>
      <c r="DS84" s="253"/>
      <c r="DT84" s="253"/>
      <c r="DU84" s="253"/>
      <c r="DV84" s="253"/>
      <c r="DW84" s="253"/>
      <c r="DX84" s="253"/>
      <c r="DY84" s="253"/>
      <c r="DZ84" s="253"/>
      <c r="EA84" s="253"/>
      <c r="EB84" s="253"/>
      <c r="EC84" s="253"/>
      <c r="ED84" s="253"/>
      <c r="EE84" s="253"/>
      <c r="EF84" s="253"/>
      <c r="EG84" s="253"/>
      <c r="EH84" s="253"/>
      <c r="EI84" s="253"/>
    </row>
    <row r="85" spans="1:139" s="112" customFormat="1" ht="15.75" customHeight="1" x14ac:dyDescent="0.25">
      <c r="A85" s="294">
        <v>3</v>
      </c>
      <c r="B85" s="81"/>
      <c r="C85" s="128"/>
      <c r="D85" s="470" t="s">
        <v>16</v>
      </c>
      <c r="E85" s="470"/>
      <c r="F85" s="470"/>
      <c r="G85" s="471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09">
        <f t="shared" ref="K85:AT85" si="209">K86</f>
        <v>0</v>
      </c>
      <c r="L85" s="117">
        <f t="shared" si="209"/>
        <v>0</v>
      </c>
      <c r="M85" s="386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2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6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3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6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69"/>
      <c r="AV85" s="142"/>
      <c r="AW85" s="255"/>
      <c r="AX85" s="255"/>
      <c r="AY85" s="255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3"/>
      <c r="CQ85" s="253"/>
      <c r="CR85" s="253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253"/>
      <c r="DE85" s="253"/>
      <c r="DF85" s="253"/>
      <c r="DG85" s="253"/>
      <c r="DH85" s="253"/>
      <c r="DI85" s="253"/>
      <c r="DJ85" s="253"/>
      <c r="DK85" s="253"/>
      <c r="DL85" s="253"/>
      <c r="DM85" s="253"/>
      <c r="DN85" s="253"/>
      <c r="DO85" s="253"/>
      <c r="DP85" s="253"/>
      <c r="DQ85" s="253"/>
      <c r="DR85" s="253"/>
      <c r="DS85" s="253"/>
      <c r="DT85" s="253"/>
      <c r="DU85" s="253"/>
      <c r="DV85" s="253"/>
      <c r="DW85" s="253"/>
      <c r="DX85" s="253"/>
      <c r="DY85" s="253"/>
      <c r="DZ85" s="253"/>
      <c r="EA85" s="253"/>
      <c r="EB85" s="253"/>
      <c r="EC85" s="253"/>
      <c r="ED85" s="253"/>
      <c r="EE85" s="253"/>
      <c r="EF85" s="253"/>
      <c r="EG85" s="253"/>
      <c r="EH85" s="253"/>
      <c r="EI85" s="253"/>
    </row>
    <row r="86" spans="1:139" s="111" customFormat="1" ht="15.75" customHeight="1" x14ac:dyDescent="0.25">
      <c r="A86" s="499">
        <v>32</v>
      </c>
      <c r="B86" s="465"/>
      <c r="C86" s="128"/>
      <c r="D86" s="470" t="s">
        <v>4</v>
      </c>
      <c r="E86" s="470"/>
      <c r="F86" s="470"/>
      <c r="G86" s="471"/>
      <c r="H86" s="113">
        <f t="shared" si="208"/>
        <v>0</v>
      </c>
      <c r="I86" s="115">
        <f>SUM(I87:I90)</f>
        <v>0</v>
      </c>
      <c r="J86" s="69">
        <f>SUM(J87:J90)</f>
        <v>0</v>
      </c>
      <c r="K86" s="409">
        <f t="shared" ref="K86" si="211">SUM(K87:K90)</f>
        <v>0</v>
      </c>
      <c r="L86" s="117">
        <f t="shared" ref="L86:T86" si="212">SUM(L87:L90)</f>
        <v>0</v>
      </c>
      <c r="M86" s="386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2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6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3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6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69"/>
      <c r="AV86" s="142"/>
      <c r="AW86" s="255"/>
      <c r="AX86" s="255"/>
      <c r="AY86" s="255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  <c r="CW86" s="251"/>
      <c r="CX86" s="251"/>
      <c r="CY86" s="251"/>
      <c r="CZ86" s="251"/>
      <c r="DA86" s="251"/>
      <c r="DB86" s="251"/>
      <c r="DC86" s="251"/>
      <c r="DD86" s="251"/>
      <c r="DE86" s="251"/>
      <c r="DF86" s="251"/>
      <c r="DG86" s="251"/>
      <c r="DH86" s="251"/>
      <c r="DI86" s="251"/>
      <c r="DJ86" s="251"/>
      <c r="DK86" s="251"/>
      <c r="DL86" s="251"/>
      <c r="DM86" s="251"/>
      <c r="DN86" s="251"/>
      <c r="DO86" s="251"/>
      <c r="DP86" s="251"/>
      <c r="DQ86" s="251"/>
      <c r="DR86" s="251"/>
      <c r="DS86" s="251"/>
      <c r="DT86" s="251"/>
      <c r="DU86" s="251"/>
      <c r="DV86" s="251"/>
      <c r="DW86" s="251"/>
      <c r="DX86" s="251"/>
      <c r="DY86" s="251"/>
      <c r="DZ86" s="251"/>
      <c r="EA86" s="251"/>
      <c r="EB86" s="251"/>
      <c r="EC86" s="251"/>
      <c r="ED86" s="251"/>
      <c r="EE86" s="251"/>
      <c r="EF86" s="251"/>
      <c r="EG86" s="251"/>
      <c r="EH86" s="251"/>
      <c r="EI86" s="251"/>
    </row>
    <row r="87" spans="1:139" s="110" customFormat="1" ht="15.75" customHeight="1" x14ac:dyDescent="0.25">
      <c r="A87" s="296"/>
      <c r="B87" s="234"/>
      <c r="C87" s="234">
        <v>321</v>
      </c>
      <c r="D87" s="449" t="s">
        <v>5</v>
      </c>
      <c r="E87" s="449"/>
      <c r="F87" s="449"/>
      <c r="G87" s="449"/>
      <c r="H87" s="114">
        <f t="shared" si="208"/>
        <v>0</v>
      </c>
      <c r="I87" s="118"/>
      <c r="J87" s="132"/>
      <c r="K87" s="52"/>
      <c r="L87" s="120"/>
      <c r="M87" s="387"/>
      <c r="N87" s="156"/>
      <c r="O87" s="119"/>
      <c r="P87" s="119"/>
      <c r="Q87" s="119"/>
      <c r="R87" s="119"/>
      <c r="S87" s="119"/>
      <c r="T87" s="120"/>
      <c r="U87" s="320">
        <f t="shared" si="203"/>
        <v>0</v>
      </c>
      <c r="V87" s="305"/>
      <c r="W87" s="310"/>
      <c r="X87" s="310"/>
      <c r="Y87" s="306"/>
      <c r="Z87" s="389"/>
      <c r="AA87" s="307"/>
      <c r="AB87" s="308"/>
      <c r="AC87" s="308"/>
      <c r="AD87" s="308"/>
      <c r="AE87" s="308"/>
      <c r="AF87" s="308"/>
      <c r="AG87" s="306"/>
      <c r="AH87" s="344">
        <f t="shared" si="210"/>
        <v>0</v>
      </c>
      <c r="AI87" s="305"/>
      <c r="AJ87" s="310"/>
      <c r="AK87" s="310"/>
      <c r="AL87" s="306"/>
      <c r="AM87" s="389"/>
      <c r="AN87" s="307"/>
      <c r="AO87" s="308"/>
      <c r="AP87" s="308"/>
      <c r="AQ87" s="308"/>
      <c r="AR87" s="308"/>
      <c r="AS87" s="308"/>
      <c r="AT87" s="306"/>
      <c r="AU87" s="269"/>
      <c r="AV87" s="142"/>
      <c r="AW87" s="255"/>
      <c r="AX87" s="255"/>
      <c r="AY87" s="255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6"/>
      <c r="B88" s="234"/>
      <c r="C88" s="234">
        <v>322</v>
      </c>
      <c r="D88" s="449" t="s">
        <v>6</v>
      </c>
      <c r="E88" s="449"/>
      <c r="F88" s="449"/>
      <c r="G88" s="449"/>
      <c r="H88" s="114">
        <f t="shared" si="208"/>
        <v>0</v>
      </c>
      <c r="I88" s="118"/>
      <c r="J88" s="132"/>
      <c r="K88" s="52"/>
      <c r="L88" s="120"/>
      <c r="M88" s="387"/>
      <c r="N88" s="156"/>
      <c r="O88" s="119"/>
      <c r="P88" s="119"/>
      <c r="Q88" s="119"/>
      <c r="R88" s="119"/>
      <c r="S88" s="119"/>
      <c r="T88" s="120"/>
      <c r="U88" s="320">
        <f t="shared" si="203"/>
        <v>0</v>
      </c>
      <c r="V88" s="305"/>
      <c r="W88" s="310"/>
      <c r="X88" s="310"/>
      <c r="Y88" s="306"/>
      <c r="Z88" s="389"/>
      <c r="AA88" s="307"/>
      <c r="AB88" s="308"/>
      <c r="AC88" s="308"/>
      <c r="AD88" s="308"/>
      <c r="AE88" s="308"/>
      <c r="AF88" s="308"/>
      <c r="AG88" s="306"/>
      <c r="AH88" s="344">
        <f t="shared" si="210"/>
        <v>0</v>
      </c>
      <c r="AI88" s="305"/>
      <c r="AJ88" s="310"/>
      <c r="AK88" s="310"/>
      <c r="AL88" s="306"/>
      <c r="AM88" s="389"/>
      <c r="AN88" s="307"/>
      <c r="AO88" s="308"/>
      <c r="AP88" s="308"/>
      <c r="AQ88" s="308"/>
      <c r="AR88" s="308"/>
      <c r="AS88" s="308"/>
      <c r="AT88" s="306"/>
      <c r="AU88" s="269"/>
      <c r="AV88" s="142"/>
      <c r="AW88" s="255"/>
      <c r="AX88" s="255"/>
      <c r="AY88" s="255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6"/>
      <c r="B89" s="234"/>
      <c r="C89" s="234">
        <v>323</v>
      </c>
      <c r="D89" s="449" t="s">
        <v>7</v>
      </c>
      <c r="E89" s="449"/>
      <c r="F89" s="449"/>
      <c r="G89" s="449"/>
      <c r="H89" s="114">
        <f>SUM(I89:T89)</f>
        <v>0</v>
      </c>
      <c r="I89" s="118"/>
      <c r="J89" s="132"/>
      <c r="K89" s="52"/>
      <c r="L89" s="120"/>
      <c r="M89" s="387"/>
      <c r="N89" s="156"/>
      <c r="O89" s="119"/>
      <c r="P89" s="119"/>
      <c r="Q89" s="119"/>
      <c r="R89" s="119"/>
      <c r="S89" s="119"/>
      <c r="T89" s="120"/>
      <c r="U89" s="320">
        <f t="shared" si="203"/>
        <v>0</v>
      </c>
      <c r="V89" s="305"/>
      <c r="W89" s="310"/>
      <c r="X89" s="310"/>
      <c r="Y89" s="306"/>
      <c r="Z89" s="389"/>
      <c r="AA89" s="307"/>
      <c r="AB89" s="308"/>
      <c r="AC89" s="308"/>
      <c r="AD89" s="308"/>
      <c r="AE89" s="308"/>
      <c r="AF89" s="308"/>
      <c r="AG89" s="306"/>
      <c r="AH89" s="344">
        <f>SUM(AI89:AT89)</f>
        <v>0</v>
      </c>
      <c r="AI89" s="305"/>
      <c r="AJ89" s="310"/>
      <c r="AK89" s="310"/>
      <c r="AL89" s="306"/>
      <c r="AM89" s="389"/>
      <c r="AN89" s="307"/>
      <c r="AO89" s="308"/>
      <c r="AP89" s="308"/>
      <c r="AQ89" s="308"/>
      <c r="AR89" s="308"/>
      <c r="AS89" s="308"/>
      <c r="AT89" s="306"/>
      <c r="AU89" s="269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6"/>
      <c r="B90" s="234"/>
      <c r="C90" s="234">
        <v>329</v>
      </c>
      <c r="D90" s="449" t="s">
        <v>8</v>
      </c>
      <c r="E90" s="449"/>
      <c r="F90" s="449"/>
      <c r="G90" s="450"/>
      <c r="H90" s="114">
        <f t="shared" ref="H90:H91" si="218">SUM(I90:T90)</f>
        <v>0</v>
      </c>
      <c r="I90" s="118"/>
      <c r="J90" s="132"/>
      <c r="K90" s="52"/>
      <c r="L90" s="120"/>
      <c r="M90" s="387"/>
      <c r="N90" s="156"/>
      <c r="O90" s="119"/>
      <c r="P90" s="119"/>
      <c r="Q90" s="119"/>
      <c r="R90" s="119"/>
      <c r="S90" s="119"/>
      <c r="T90" s="120"/>
      <c r="U90" s="320">
        <f t="shared" si="203"/>
        <v>0</v>
      </c>
      <c r="V90" s="305"/>
      <c r="W90" s="310"/>
      <c r="X90" s="310"/>
      <c r="Y90" s="306"/>
      <c r="Z90" s="389"/>
      <c r="AA90" s="307"/>
      <c r="AB90" s="308"/>
      <c r="AC90" s="308"/>
      <c r="AD90" s="308"/>
      <c r="AE90" s="308"/>
      <c r="AF90" s="308"/>
      <c r="AG90" s="306"/>
      <c r="AH90" s="344">
        <f t="shared" ref="AH90:AH91" si="219">SUM(AI90:AT90)</f>
        <v>0</v>
      </c>
      <c r="AI90" s="305"/>
      <c r="AJ90" s="310"/>
      <c r="AK90" s="310"/>
      <c r="AL90" s="306"/>
      <c r="AM90" s="389"/>
      <c r="AN90" s="307"/>
      <c r="AO90" s="308"/>
      <c r="AP90" s="308"/>
      <c r="AQ90" s="308"/>
      <c r="AR90" s="308"/>
      <c r="AS90" s="308"/>
      <c r="AT90" s="306"/>
      <c r="AU90" s="269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4">
        <v>4</v>
      </c>
      <c r="B91" s="78"/>
      <c r="C91" s="78"/>
      <c r="D91" s="539" t="s">
        <v>17</v>
      </c>
      <c r="E91" s="539"/>
      <c r="F91" s="539"/>
      <c r="G91" s="540"/>
      <c r="H91" s="113">
        <f t="shared" si="218"/>
        <v>0</v>
      </c>
      <c r="I91" s="115">
        <f>I92</f>
        <v>0</v>
      </c>
      <c r="J91" s="69">
        <f>J92</f>
        <v>0</v>
      </c>
      <c r="K91" s="409">
        <f t="shared" ref="K91:AL92" si="220">K92</f>
        <v>0</v>
      </c>
      <c r="L91" s="117">
        <f t="shared" si="220"/>
        <v>0</v>
      </c>
      <c r="M91" s="386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2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6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3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6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69"/>
      <c r="AV91" s="142"/>
      <c r="AW91" s="255"/>
      <c r="AX91" s="255"/>
      <c r="AY91" s="255"/>
      <c r="AZ91" s="141"/>
      <c r="BA91" s="141"/>
      <c r="BB91" s="141"/>
      <c r="BC91" s="141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</row>
    <row r="92" spans="1:139" s="111" customFormat="1" ht="24.75" customHeight="1" x14ac:dyDescent="0.25">
      <c r="A92" s="499">
        <v>42</v>
      </c>
      <c r="B92" s="465"/>
      <c r="C92" s="274"/>
      <c r="D92" s="470" t="s">
        <v>47</v>
      </c>
      <c r="E92" s="470"/>
      <c r="F92" s="470"/>
      <c r="G92" s="471"/>
      <c r="H92" s="113">
        <f>SUM(I92:T92)</f>
        <v>0</v>
      </c>
      <c r="I92" s="115">
        <f>I93</f>
        <v>0</v>
      </c>
      <c r="J92" s="69">
        <f>J93</f>
        <v>0</v>
      </c>
      <c r="K92" s="409">
        <f t="shared" si="220"/>
        <v>0</v>
      </c>
      <c r="L92" s="117">
        <f t="shared" si="220"/>
        <v>0</v>
      </c>
      <c r="M92" s="386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2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6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3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6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69"/>
      <c r="AV92" s="142"/>
      <c r="AW92" s="255"/>
      <c r="AX92" s="255"/>
      <c r="AY92" s="255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  <c r="CW92" s="251"/>
      <c r="CX92" s="251"/>
      <c r="CY92" s="251"/>
      <c r="CZ92" s="251"/>
      <c r="DA92" s="251"/>
      <c r="DB92" s="251"/>
      <c r="DC92" s="251"/>
      <c r="DD92" s="251"/>
      <c r="DE92" s="251"/>
      <c r="DF92" s="251"/>
      <c r="DG92" s="251"/>
      <c r="DH92" s="251"/>
      <c r="DI92" s="251"/>
      <c r="DJ92" s="251"/>
      <c r="DK92" s="251"/>
      <c r="DL92" s="251"/>
      <c r="DM92" s="251"/>
      <c r="DN92" s="251"/>
      <c r="DO92" s="251"/>
      <c r="DP92" s="251"/>
      <c r="DQ92" s="251"/>
      <c r="DR92" s="251"/>
      <c r="DS92" s="251"/>
      <c r="DT92" s="251"/>
      <c r="DU92" s="251"/>
      <c r="DV92" s="251"/>
      <c r="DW92" s="251"/>
      <c r="DX92" s="251"/>
      <c r="DY92" s="251"/>
      <c r="DZ92" s="251"/>
      <c r="EA92" s="251"/>
      <c r="EB92" s="251"/>
      <c r="EC92" s="251"/>
      <c r="ED92" s="251"/>
      <c r="EE92" s="251"/>
      <c r="EF92" s="251"/>
      <c r="EG92" s="251"/>
      <c r="EH92" s="251"/>
      <c r="EI92" s="251"/>
    </row>
    <row r="93" spans="1:139" s="110" customFormat="1" ht="15" x14ac:dyDescent="0.25">
      <c r="A93" s="296"/>
      <c r="B93" s="234"/>
      <c r="C93" s="234">
        <v>422</v>
      </c>
      <c r="D93" s="449" t="s">
        <v>11</v>
      </c>
      <c r="E93" s="449"/>
      <c r="F93" s="449"/>
      <c r="G93" s="450"/>
      <c r="H93" s="114">
        <f>SUM(I93:T93)</f>
        <v>0</v>
      </c>
      <c r="I93" s="118"/>
      <c r="J93" s="132"/>
      <c r="K93" s="52"/>
      <c r="L93" s="120"/>
      <c r="M93" s="387"/>
      <c r="N93" s="156"/>
      <c r="O93" s="119"/>
      <c r="P93" s="119"/>
      <c r="Q93" s="119"/>
      <c r="R93" s="119"/>
      <c r="S93" s="119"/>
      <c r="T93" s="120"/>
      <c r="U93" s="320">
        <f t="shared" si="203"/>
        <v>0</v>
      </c>
      <c r="V93" s="305"/>
      <c r="W93" s="310"/>
      <c r="X93" s="310"/>
      <c r="Y93" s="306"/>
      <c r="Z93" s="389"/>
      <c r="AA93" s="307"/>
      <c r="AB93" s="308"/>
      <c r="AC93" s="308"/>
      <c r="AD93" s="308"/>
      <c r="AE93" s="308"/>
      <c r="AF93" s="308"/>
      <c r="AG93" s="306"/>
      <c r="AH93" s="344">
        <f>SUM(AI93:AT93)</f>
        <v>0</v>
      </c>
      <c r="AI93" s="305"/>
      <c r="AJ93" s="310"/>
      <c r="AK93" s="310"/>
      <c r="AL93" s="306"/>
      <c r="AM93" s="389"/>
      <c r="AN93" s="307"/>
      <c r="AO93" s="308"/>
      <c r="AP93" s="308"/>
      <c r="AQ93" s="308"/>
      <c r="AR93" s="308"/>
      <c r="AS93" s="308"/>
      <c r="AT93" s="306"/>
      <c r="AU93" s="269"/>
      <c r="AV93" s="142"/>
      <c r="AW93" s="255"/>
      <c r="AX93" s="255"/>
      <c r="AY93" s="255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5" customFormat="1" ht="12.75" customHeight="1" x14ac:dyDescent="0.25">
      <c r="A94" s="353"/>
      <c r="B94" s="354"/>
      <c r="D94" s="356"/>
      <c r="E94" s="356"/>
      <c r="F94" s="356"/>
      <c r="G94" s="356"/>
      <c r="I94" s="512" t="s">
        <v>146</v>
      </c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3"/>
      <c r="V94" s="512" t="s">
        <v>146</v>
      </c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3"/>
      <c r="AI94" s="512" t="s">
        <v>146</v>
      </c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3"/>
      <c r="AU94" s="357"/>
      <c r="AV94" s="400"/>
      <c r="AW94" s="400"/>
      <c r="AX94" s="400"/>
      <c r="AY94" s="400"/>
      <c r="AZ94" s="358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  <c r="BL94" s="358"/>
      <c r="BM94" s="358"/>
      <c r="BN94" s="358"/>
      <c r="BO94" s="358"/>
      <c r="BP94" s="358"/>
      <c r="BQ94" s="358"/>
      <c r="BR94" s="358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</row>
    <row r="95" spans="1:139" s="72" customFormat="1" ht="10.5" customHeight="1" x14ac:dyDescent="0.25">
      <c r="A95" s="298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69"/>
      <c r="AV95" s="494"/>
      <c r="AW95" s="494"/>
      <c r="AX95" s="494"/>
      <c r="AY95" s="494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6" t="s">
        <v>69</v>
      </c>
      <c r="B96" s="507"/>
      <c r="C96" s="507"/>
      <c r="D96" s="500" t="s">
        <v>151</v>
      </c>
      <c r="E96" s="500"/>
      <c r="F96" s="500"/>
      <c r="G96" s="501"/>
      <c r="H96" s="121">
        <f>SUM(I96:T96)</f>
        <v>0</v>
      </c>
      <c r="I96" s="122">
        <f>I97</f>
        <v>0</v>
      </c>
      <c r="J96" s="370">
        <f>J97</f>
        <v>0</v>
      </c>
      <c r="K96" s="415">
        <f t="shared" ref="K96:AL97" si="224">K97</f>
        <v>0</v>
      </c>
      <c r="L96" s="124">
        <f t="shared" si="224"/>
        <v>0</v>
      </c>
      <c r="M96" s="385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6">
        <f t="shared" ref="U96:U102" si="225">SUM(V96:AG96)</f>
        <v>0</v>
      </c>
      <c r="V96" s="122">
        <f t="shared" ref="V96:X97" si="226">V97</f>
        <v>0</v>
      </c>
      <c r="W96" s="370">
        <f t="shared" si="226"/>
        <v>0</v>
      </c>
      <c r="X96" s="370">
        <f t="shared" si="226"/>
        <v>0</v>
      </c>
      <c r="Y96" s="124">
        <f t="shared" si="224"/>
        <v>0</v>
      </c>
      <c r="Z96" s="385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2">
        <f>SUM(AI96:AT96)</f>
        <v>0</v>
      </c>
      <c r="AI96" s="122">
        <f t="shared" ref="AI96:AK97" si="227">AI97</f>
        <v>0</v>
      </c>
      <c r="AJ96" s="370">
        <f t="shared" si="227"/>
        <v>0</v>
      </c>
      <c r="AK96" s="370">
        <f t="shared" si="227"/>
        <v>0</v>
      </c>
      <c r="AL96" s="124">
        <f t="shared" si="224"/>
        <v>0</v>
      </c>
      <c r="AM96" s="385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69"/>
      <c r="AV96" s="163"/>
      <c r="AW96" s="257"/>
      <c r="AX96" s="257"/>
      <c r="AY96" s="257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3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</row>
    <row r="97" spans="1:139" s="112" customFormat="1" ht="15.75" customHeight="1" x14ac:dyDescent="0.25">
      <c r="A97" s="294">
        <v>3</v>
      </c>
      <c r="B97" s="81"/>
      <c r="C97" s="128"/>
      <c r="D97" s="470" t="s">
        <v>16</v>
      </c>
      <c r="E97" s="470"/>
      <c r="F97" s="470"/>
      <c r="G97" s="471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09">
        <f t="shared" si="224"/>
        <v>0</v>
      </c>
      <c r="L97" s="117">
        <f t="shared" si="224"/>
        <v>0</v>
      </c>
      <c r="M97" s="386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2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6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3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6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69"/>
      <c r="AV97" s="142"/>
      <c r="AW97" s="255"/>
      <c r="AX97" s="255"/>
      <c r="AY97" s="255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3"/>
      <c r="DF97" s="253"/>
      <c r="DG97" s="253"/>
      <c r="DH97" s="253"/>
      <c r="DI97" s="253"/>
      <c r="DJ97" s="253"/>
      <c r="DK97" s="253"/>
      <c r="DL97" s="253"/>
      <c r="DM97" s="253"/>
      <c r="DN97" s="253"/>
      <c r="DO97" s="253"/>
      <c r="DP97" s="253"/>
      <c r="DQ97" s="253"/>
      <c r="DR97" s="253"/>
      <c r="DS97" s="253"/>
      <c r="DT97" s="253"/>
      <c r="DU97" s="253"/>
      <c r="DV97" s="253"/>
      <c r="DW97" s="253"/>
      <c r="DX97" s="253"/>
      <c r="DY97" s="253"/>
      <c r="DZ97" s="253"/>
      <c r="EA97" s="253"/>
      <c r="EB97" s="253"/>
      <c r="EC97" s="253"/>
      <c r="ED97" s="253"/>
      <c r="EE97" s="253"/>
      <c r="EF97" s="253"/>
      <c r="EG97" s="253"/>
      <c r="EH97" s="253"/>
      <c r="EI97" s="253"/>
    </row>
    <row r="98" spans="1:139" s="111" customFormat="1" ht="15.75" customHeight="1" x14ac:dyDescent="0.25">
      <c r="A98" s="499">
        <v>32</v>
      </c>
      <c r="B98" s="465"/>
      <c r="C98" s="128"/>
      <c r="D98" s="470" t="s">
        <v>4</v>
      </c>
      <c r="E98" s="470"/>
      <c r="F98" s="470"/>
      <c r="G98" s="471"/>
      <c r="H98" s="113">
        <f t="shared" si="229"/>
        <v>0</v>
      </c>
      <c r="I98" s="115">
        <f>SUM(I99:I102)</f>
        <v>0</v>
      </c>
      <c r="J98" s="69">
        <f>SUM(J99:J102)</f>
        <v>0</v>
      </c>
      <c r="K98" s="409">
        <f>SUM(K99:K102)</f>
        <v>0</v>
      </c>
      <c r="L98" s="117">
        <f>SUM(L99:L102)</f>
        <v>0</v>
      </c>
      <c r="M98" s="386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2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6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3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6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69"/>
      <c r="AV98" s="142"/>
      <c r="AW98" s="255"/>
      <c r="AX98" s="255"/>
      <c r="AY98" s="255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  <c r="CW98" s="251"/>
      <c r="CX98" s="251"/>
      <c r="CY98" s="251"/>
      <c r="CZ98" s="251"/>
      <c r="DA98" s="251"/>
      <c r="DB98" s="251"/>
      <c r="DC98" s="251"/>
      <c r="DD98" s="251"/>
      <c r="DE98" s="251"/>
      <c r="DF98" s="251"/>
      <c r="DG98" s="251"/>
      <c r="DH98" s="251"/>
      <c r="DI98" s="251"/>
      <c r="DJ98" s="251"/>
      <c r="DK98" s="251"/>
      <c r="DL98" s="251"/>
      <c r="DM98" s="251"/>
      <c r="DN98" s="251"/>
      <c r="DO98" s="251"/>
      <c r="DP98" s="251"/>
      <c r="DQ98" s="251"/>
      <c r="DR98" s="251"/>
      <c r="DS98" s="251"/>
      <c r="DT98" s="251"/>
      <c r="DU98" s="251"/>
      <c r="DV98" s="251"/>
      <c r="DW98" s="251"/>
      <c r="DX98" s="251"/>
      <c r="DY98" s="251"/>
      <c r="DZ98" s="251"/>
      <c r="EA98" s="251"/>
      <c r="EB98" s="251"/>
      <c r="EC98" s="251"/>
      <c r="ED98" s="251"/>
      <c r="EE98" s="251"/>
      <c r="EF98" s="251"/>
      <c r="EG98" s="251"/>
      <c r="EH98" s="251"/>
      <c r="EI98" s="251"/>
    </row>
    <row r="99" spans="1:139" s="110" customFormat="1" ht="15.75" customHeight="1" x14ac:dyDescent="0.25">
      <c r="A99" s="296"/>
      <c r="B99" s="234"/>
      <c r="C99" s="234">
        <v>321</v>
      </c>
      <c r="D99" s="449" t="s">
        <v>5</v>
      </c>
      <c r="E99" s="449"/>
      <c r="F99" s="449"/>
      <c r="G99" s="449"/>
      <c r="H99" s="114">
        <f t="shared" si="229"/>
        <v>0</v>
      </c>
      <c r="I99" s="118"/>
      <c r="J99" s="132"/>
      <c r="K99" s="52"/>
      <c r="L99" s="120"/>
      <c r="M99" s="387"/>
      <c r="N99" s="156"/>
      <c r="O99" s="119"/>
      <c r="P99" s="119"/>
      <c r="Q99" s="119"/>
      <c r="R99" s="119"/>
      <c r="S99" s="119"/>
      <c r="T99" s="120"/>
      <c r="U99" s="320">
        <f t="shared" si="225"/>
        <v>0</v>
      </c>
      <c r="V99" s="305"/>
      <c r="W99" s="310"/>
      <c r="X99" s="310"/>
      <c r="Y99" s="306"/>
      <c r="Z99" s="389"/>
      <c r="AA99" s="307"/>
      <c r="AB99" s="308"/>
      <c r="AC99" s="308"/>
      <c r="AD99" s="308"/>
      <c r="AE99" s="308"/>
      <c r="AF99" s="308"/>
      <c r="AG99" s="306"/>
      <c r="AH99" s="344">
        <f t="shared" si="230"/>
        <v>0</v>
      </c>
      <c r="AI99" s="305"/>
      <c r="AJ99" s="310"/>
      <c r="AK99" s="310"/>
      <c r="AL99" s="306"/>
      <c r="AM99" s="389"/>
      <c r="AN99" s="307"/>
      <c r="AO99" s="308"/>
      <c r="AP99" s="308"/>
      <c r="AQ99" s="308"/>
      <c r="AR99" s="308"/>
      <c r="AS99" s="308"/>
      <c r="AT99" s="306"/>
      <c r="AU99" s="269"/>
      <c r="AV99" s="142"/>
      <c r="AW99" s="255"/>
      <c r="AX99" s="255"/>
      <c r="AY99" s="255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6"/>
      <c r="B100" s="234"/>
      <c r="C100" s="234">
        <v>322</v>
      </c>
      <c r="D100" s="449" t="s">
        <v>6</v>
      </c>
      <c r="E100" s="449"/>
      <c r="F100" s="449"/>
      <c r="G100" s="449"/>
      <c r="H100" s="114">
        <f t="shared" si="229"/>
        <v>0</v>
      </c>
      <c r="I100" s="118"/>
      <c r="J100" s="132"/>
      <c r="K100" s="52"/>
      <c r="L100" s="120"/>
      <c r="M100" s="387"/>
      <c r="N100" s="156"/>
      <c r="O100" s="119"/>
      <c r="P100" s="119"/>
      <c r="Q100" s="119"/>
      <c r="R100" s="119"/>
      <c r="S100" s="119"/>
      <c r="T100" s="120"/>
      <c r="U100" s="320">
        <f t="shared" si="225"/>
        <v>0</v>
      </c>
      <c r="V100" s="305"/>
      <c r="W100" s="310"/>
      <c r="X100" s="310"/>
      <c r="Y100" s="306"/>
      <c r="Z100" s="389"/>
      <c r="AA100" s="307"/>
      <c r="AB100" s="308"/>
      <c r="AC100" s="308"/>
      <c r="AD100" s="308"/>
      <c r="AE100" s="308"/>
      <c r="AF100" s="308"/>
      <c r="AG100" s="306"/>
      <c r="AH100" s="344">
        <f t="shared" si="230"/>
        <v>0</v>
      </c>
      <c r="AI100" s="305"/>
      <c r="AJ100" s="310"/>
      <c r="AK100" s="310"/>
      <c r="AL100" s="306"/>
      <c r="AM100" s="389"/>
      <c r="AN100" s="307"/>
      <c r="AO100" s="308"/>
      <c r="AP100" s="308"/>
      <c r="AQ100" s="308"/>
      <c r="AR100" s="308"/>
      <c r="AS100" s="308"/>
      <c r="AT100" s="306"/>
      <c r="AU100" s="269"/>
      <c r="AV100" s="142"/>
      <c r="AW100" s="255"/>
      <c r="AX100" s="255"/>
      <c r="AY100" s="255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6"/>
      <c r="B101" s="234"/>
      <c r="C101" s="234">
        <v>323</v>
      </c>
      <c r="D101" s="449" t="s">
        <v>7</v>
      </c>
      <c r="E101" s="449"/>
      <c r="F101" s="449"/>
      <c r="G101" s="449"/>
      <c r="H101" s="114">
        <f>SUM(I101:T101)</f>
        <v>0</v>
      </c>
      <c r="I101" s="118"/>
      <c r="J101" s="132"/>
      <c r="K101" s="52"/>
      <c r="L101" s="120"/>
      <c r="M101" s="387"/>
      <c r="N101" s="156"/>
      <c r="O101" s="119"/>
      <c r="P101" s="119"/>
      <c r="Q101" s="119"/>
      <c r="R101" s="119"/>
      <c r="S101" s="119"/>
      <c r="T101" s="120"/>
      <c r="U101" s="320">
        <f t="shared" si="225"/>
        <v>0</v>
      </c>
      <c r="V101" s="305"/>
      <c r="W101" s="310"/>
      <c r="X101" s="310"/>
      <c r="Y101" s="306"/>
      <c r="Z101" s="389"/>
      <c r="AA101" s="307"/>
      <c r="AB101" s="308"/>
      <c r="AC101" s="308"/>
      <c r="AD101" s="308"/>
      <c r="AE101" s="308"/>
      <c r="AF101" s="308"/>
      <c r="AG101" s="306"/>
      <c r="AH101" s="344">
        <f>SUM(AI101:AT101)</f>
        <v>0</v>
      </c>
      <c r="AI101" s="305"/>
      <c r="AJ101" s="310"/>
      <c r="AK101" s="310"/>
      <c r="AL101" s="306"/>
      <c r="AM101" s="389"/>
      <c r="AN101" s="307"/>
      <c r="AO101" s="308"/>
      <c r="AP101" s="308"/>
      <c r="AQ101" s="308"/>
      <c r="AR101" s="308"/>
      <c r="AS101" s="308"/>
      <c r="AT101" s="306"/>
      <c r="AU101" s="269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6"/>
      <c r="B102" s="234"/>
      <c r="C102" s="234">
        <v>329</v>
      </c>
      <c r="D102" s="449" t="s">
        <v>8</v>
      </c>
      <c r="E102" s="449"/>
      <c r="F102" s="449"/>
      <c r="G102" s="450"/>
      <c r="H102" s="114">
        <f t="shared" ref="H102" si="237">SUM(I102:T102)</f>
        <v>0</v>
      </c>
      <c r="I102" s="118"/>
      <c r="J102" s="132"/>
      <c r="K102" s="52"/>
      <c r="L102" s="120"/>
      <c r="M102" s="387"/>
      <c r="N102" s="156"/>
      <c r="O102" s="119"/>
      <c r="P102" s="119"/>
      <c r="Q102" s="119"/>
      <c r="R102" s="119"/>
      <c r="S102" s="119"/>
      <c r="T102" s="120"/>
      <c r="U102" s="320">
        <f t="shared" si="225"/>
        <v>0</v>
      </c>
      <c r="V102" s="305"/>
      <c r="W102" s="310"/>
      <c r="X102" s="310"/>
      <c r="Y102" s="306"/>
      <c r="Z102" s="389"/>
      <c r="AA102" s="307"/>
      <c r="AB102" s="308"/>
      <c r="AC102" s="308"/>
      <c r="AD102" s="308"/>
      <c r="AE102" s="308"/>
      <c r="AF102" s="308"/>
      <c r="AG102" s="306"/>
      <c r="AH102" s="344">
        <f t="shared" ref="AH102" si="238">SUM(AI102:AT102)</f>
        <v>0</v>
      </c>
      <c r="AI102" s="305"/>
      <c r="AJ102" s="310"/>
      <c r="AK102" s="310"/>
      <c r="AL102" s="306"/>
      <c r="AM102" s="389"/>
      <c r="AN102" s="307"/>
      <c r="AO102" s="308"/>
      <c r="AP102" s="308"/>
      <c r="AQ102" s="308"/>
      <c r="AR102" s="308"/>
      <c r="AS102" s="308"/>
      <c r="AT102" s="306"/>
      <c r="AU102" s="269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5" customFormat="1" ht="12.75" customHeight="1" x14ac:dyDescent="0.25">
      <c r="A103" s="353"/>
      <c r="B103" s="354"/>
      <c r="D103" s="356"/>
      <c r="E103" s="356"/>
      <c r="F103" s="356"/>
      <c r="G103" s="356"/>
      <c r="I103" s="512" t="s">
        <v>147</v>
      </c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3"/>
      <c r="V103" s="512" t="s">
        <v>147</v>
      </c>
      <c r="W103" s="512"/>
      <c r="X103" s="512"/>
      <c r="Y103" s="512"/>
      <c r="Z103" s="512"/>
      <c r="AA103" s="512"/>
      <c r="AB103" s="512"/>
      <c r="AC103" s="512"/>
      <c r="AD103" s="512"/>
      <c r="AE103" s="512"/>
      <c r="AF103" s="512"/>
      <c r="AG103" s="513"/>
      <c r="AI103" s="512" t="s">
        <v>147</v>
      </c>
      <c r="AJ103" s="512"/>
      <c r="AK103" s="512"/>
      <c r="AL103" s="512"/>
      <c r="AM103" s="512"/>
      <c r="AN103" s="512"/>
      <c r="AO103" s="512"/>
      <c r="AP103" s="512"/>
      <c r="AQ103" s="512"/>
      <c r="AR103" s="512"/>
      <c r="AS103" s="512"/>
      <c r="AT103" s="513"/>
      <c r="AU103" s="357"/>
      <c r="AV103" s="400"/>
      <c r="AW103" s="400"/>
      <c r="AX103" s="400"/>
      <c r="AY103" s="400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59"/>
      <c r="CI103" s="359"/>
      <c r="CJ103" s="359"/>
      <c r="CK103" s="359"/>
      <c r="CL103" s="359"/>
      <c r="CM103" s="359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359"/>
      <c r="CZ103" s="359"/>
      <c r="DA103" s="359"/>
      <c r="DB103" s="359"/>
      <c r="DC103" s="359"/>
      <c r="DD103" s="359"/>
      <c r="DE103" s="359"/>
      <c r="DF103" s="359"/>
      <c r="DG103" s="359"/>
      <c r="DH103" s="359"/>
      <c r="DI103" s="359"/>
      <c r="DJ103" s="359"/>
      <c r="DK103" s="359"/>
      <c r="DL103" s="359"/>
      <c r="DM103" s="359"/>
      <c r="DN103" s="359"/>
      <c r="DO103" s="359"/>
      <c r="DP103" s="359"/>
      <c r="DQ103" s="359"/>
      <c r="DR103" s="359"/>
      <c r="DS103" s="359"/>
      <c r="DT103" s="359"/>
      <c r="DU103" s="359"/>
      <c r="DV103" s="359"/>
      <c r="DW103" s="359"/>
      <c r="DX103" s="359"/>
      <c r="DY103" s="359"/>
      <c r="DZ103" s="359"/>
      <c r="EA103" s="359"/>
      <c r="EB103" s="359"/>
      <c r="EC103" s="359"/>
      <c r="ED103" s="359"/>
      <c r="EE103" s="359"/>
      <c r="EF103" s="359"/>
      <c r="EG103" s="359"/>
      <c r="EH103" s="359"/>
      <c r="EI103" s="359"/>
    </row>
    <row r="104" spans="1:139" s="72" customFormat="1" ht="10.5" customHeight="1" x14ac:dyDescent="0.25">
      <c r="A104" s="298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69"/>
      <c r="AV104" s="494"/>
      <c r="AW104" s="494"/>
      <c r="AX104" s="494"/>
      <c r="AY104" s="494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6" t="s">
        <v>69</v>
      </c>
      <c r="B105" s="507"/>
      <c r="C105" s="507"/>
      <c r="D105" s="500" t="s">
        <v>152</v>
      </c>
      <c r="E105" s="500"/>
      <c r="F105" s="500"/>
      <c r="G105" s="501"/>
      <c r="H105" s="121">
        <f>SUM(I105:T105)</f>
        <v>0</v>
      </c>
      <c r="I105" s="122">
        <f>I106</f>
        <v>0</v>
      </c>
      <c r="J105" s="370">
        <f>J106</f>
        <v>0</v>
      </c>
      <c r="K105" s="415">
        <f t="shared" ref="K105:AT105" si="239">K106</f>
        <v>0</v>
      </c>
      <c r="L105" s="124">
        <f t="shared" si="239"/>
        <v>0</v>
      </c>
      <c r="M105" s="385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6">
        <f t="shared" ref="U105:U115" si="240">SUM(V105:AG105)</f>
        <v>0</v>
      </c>
      <c r="V105" s="122">
        <f>V106</f>
        <v>0</v>
      </c>
      <c r="W105" s="370">
        <f>W106</f>
        <v>0</v>
      </c>
      <c r="X105" s="370">
        <f>X106</f>
        <v>0</v>
      </c>
      <c r="Y105" s="124">
        <f t="shared" si="239"/>
        <v>0</v>
      </c>
      <c r="Z105" s="385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2">
        <f>SUM(AI105:AT105)</f>
        <v>0</v>
      </c>
      <c r="AI105" s="122">
        <f>AI106</f>
        <v>0</v>
      </c>
      <c r="AJ105" s="370">
        <f>AJ106</f>
        <v>0</v>
      </c>
      <c r="AK105" s="370">
        <f>AK106</f>
        <v>0</v>
      </c>
      <c r="AL105" s="124">
        <f t="shared" si="239"/>
        <v>0</v>
      </c>
      <c r="AM105" s="385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69"/>
      <c r="AV105" s="163"/>
      <c r="AW105" s="257"/>
      <c r="AX105" s="257"/>
      <c r="AY105" s="257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253"/>
      <c r="CI105" s="253"/>
      <c r="CJ105" s="253"/>
      <c r="CK105" s="253"/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3"/>
      <c r="DC105" s="253"/>
      <c r="DD105" s="253"/>
      <c r="DE105" s="253"/>
      <c r="DF105" s="253"/>
      <c r="DG105" s="253"/>
      <c r="DH105" s="253"/>
      <c r="DI105" s="253"/>
      <c r="DJ105" s="253"/>
      <c r="DK105" s="253"/>
      <c r="DL105" s="253"/>
      <c r="DM105" s="253"/>
      <c r="DN105" s="253"/>
      <c r="DO105" s="253"/>
      <c r="DP105" s="253"/>
      <c r="DQ105" s="253"/>
      <c r="DR105" s="253"/>
      <c r="DS105" s="253"/>
      <c r="DT105" s="253"/>
      <c r="DU105" s="253"/>
      <c r="DV105" s="253"/>
      <c r="DW105" s="253"/>
      <c r="DX105" s="253"/>
      <c r="DY105" s="253"/>
      <c r="DZ105" s="253"/>
      <c r="EA105" s="253"/>
      <c r="EB105" s="253"/>
      <c r="EC105" s="253"/>
      <c r="ED105" s="253"/>
      <c r="EE105" s="253"/>
      <c r="EF105" s="253"/>
      <c r="EG105" s="253"/>
      <c r="EH105" s="253"/>
      <c r="EI105" s="253"/>
    </row>
    <row r="106" spans="1:139" s="112" customFormat="1" ht="15.75" customHeight="1" x14ac:dyDescent="0.25">
      <c r="A106" s="294">
        <v>3</v>
      </c>
      <c r="B106" s="81"/>
      <c r="C106" s="128"/>
      <c r="D106" s="470" t="s">
        <v>16</v>
      </c>
      <c r="E106" s="470"/>
      <c r="F106" s="470"/>
      <c r="G106" s="471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09">
        <f t="shared" ref="K106" si="242">K107+K111</f>
        <v>0</v>
      </c>
      <c r="L106" s="117">
        <f t="shared" ref="L106:T106" si="243">L107+L111</f>
        <v>0</v>
      </c>
      <c r="M106" s="386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2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6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3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6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69"/>
      <c r="AV106" s="142"/>
      <c r="AW106" s="255"/>
      <c r="AX106" s="255"/>
      <c r="AY106" s="255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3"/>
      <c r="CO106" s="253"/>
      <c r="CP106" s="253"/>
      <c r="CQ106" s="253"/>
      <c r="CR106" s="253"/>
      <c r="CS106" s="253"/>
      <c r="CT106" s="253"/>
      <c r="CU106" s="253"/>
      <c r="CV106" s="253"/>
      <c r="CW106" s="253"/>
      <c r="CX106" s="253"/>
      <c r="CY106" s="253"/>
      <c r="CZ106" s="253"/>
      <c r="DA106" s="253"/>
      <c r="DB106" s="253"/>
      <c r="DC106" s="253"/>
      <c r="DD106" s="253"/>
      <c r="DE106" s="253"/>
      <c r="DF106" s="253"/>
      <c r="DG106" s="253"/>
      <c r="DH106" s="253"/>
      <c r="DI106" s="253"/>
      <c r="DJ106" s="253"/>
      <c r="DK106" s="253"/>
      <c r="DL106" s="253"/>
      <c r="DM106" s="253"/>
      <c r="DN106" s="253"/>
      <c r="DO106" s="253"/>
      <c r="DP106" s="253"/>
      <c r="DQ106" s="253"/>
      <c r="DR106" s="253"/>
      <c r="DS106" s="253"/>
      <c r="DT106" s="253"/>
      <c r="DU106" s="253"/>
      <c r="DV106" s="253"/>
      <c r="DW106" s="253"/>
      <c r="DX106" s="253"/>
      <c r="DY106" s="253"/>
      <c r="DZ106" s="253"/>
      <c r="EA106" s="253"/>
      <c r="EB106" s="253"/>
      <c r="EC106" s="253"/>
      <c r="ED106" s="253"/>
      <c r="EE106" s="253"/>
      <c r="EF106" s="253"/>
      <c r="EG106" s="253"/>
      <c r="EH106" s="253"/>
      <c r="EI106" s="253"/>
    </row>
    <row r="107" spans="1:139" s="111" customFormat="1" ht="15.75" customHeight="1" x14ac:dyDescent="0.25">
      <c r="A107" s="499">
        <v>31</v>
      </c>
      <c r="B107" s="465"/>
      <c r="C107" s="128"/>
      <c r="D107" s="470" t="s">
        <v>0</v>
      </c>
      <c r="E107" s="470"/>
      <c r="F107" s="470"/>
      <c r="G107" s="471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09">
        <f t="shared" ref="K107" si="250">SUM(K108:K110)</f>
        <v>0</v>
      </c>
      <c r="L107" s="117">
        <f t="shared" ref="L107:T107" si="251">SUM(L108:L110)</f>
        <v>0</v>
      </c>
      <c r="M107" s="386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5">
        <f t="shared" si="251"/>
        <v>0</v>
      </c>
      <c r="U107" s="329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6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5">
        <f t="shared" si="253"/>
        <v>0</v>
      </c>
      <c r="AH107" s="343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6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5">
        <f t="shared" si="255"/>
        <v>0</v>
      </c>
      <c r="AU107" s="269"/>
      <c r="AV107" s="142"/>
      <c r="AW107" s="255"/>
      <c r="AX107" s="255"/>
      <c r="AY107" s="255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251"/>
      <c r="DC107" s="251"/>
      <c r="DD107" s="251"/>
      <c r="DE107" s="251"/>
      <c r="DF107" s="251"/>
      <c r="DG107" s="251"/>
      <c r="DH107" s="251"/>
      <c r="DI107" s="251"/>
      <c r="DJ107" s="251"/>
      <c r="DK107" s="251"/>
      <c r="DL107" s="251"/>
      <c r="DM107" s="251"/>
      <c r="DN107" s="251"/>
      <c r="DO107" s="251"/>
      <c r="DP107" s="251"/>
      <c r="DQ107" s="251"/>
      <c r="DR107" s="251"/>
      <c r="DS107" s="251"/>
      <c r="DT107" s="251"/>
      <c r="DU107" s="251"/>
      <c r="DV107" s="251"/>
      <c r="DW107" s="251"/>
      <c r="DX107" s="251"/>
      <c r="DY107" s="251"/>
      <c r="DZ107" s="251"/>
      <c r="EA107" s="251"/>
      <c r="EB107" s="251"/>
      <c r="EC107" s="251"/>
      <c r="ED107" s="251"/>
      <c r="EE107" s="251"/>
      <c r="EF107" s="251"/>
      <c r="EG107" s="251"/>
      <c r="EH107" s="251"/>
      <c r="EI107" s="251"/>
    </row>
    <row r="108" spans="1:139" s="110" customFormat="1" ht="15.75" customHeight="1" x14ac:dyDescent="0.25">
      <c r="A108" s="296"/>
      <c r="B108" s="234"/>
      <c r="C108" s="234">
        <v>311</v>
      </c>
      <c r="D108" s="449" t="s">
        <v>1</v>
      </c>
      <c r="E108" s="449"/>
      <c r="F108" s="449"/>
      <c r="G108" s="449"/>
      <c r="H108" s="114">
        <f t="shared" si="241"/>
        <v>0</v>
      </c>
      <c r="I108" s="118"/>
      <c r="J108" s="132"/>
      <c r="K108" s="52"/>
      <c r="L108" s="120"/>
      <c r="M108" s="387"/>
      <c r="N108" s="156"/>
      <c r="O108" s="119"/>
      <c r="P108" s="119"/>
      <c r="Q108" s="119"/>
      <c r="R108" s="119"/>
      <c r="S108" s="119"/>
      <c r="T108" s="120"/>
      <c r="U108" s="320">
        <f t="shared" si="240"/>
        <v>0</v>
      </c>
      <c r="V108" s="305"/>
      <c r="W108" s="310"/>
      <c r="X108" s="310"/>
      <c r="Y108" s="306"/>
      <c r="Z108" s="389"/>
      <c r="AA108" s="307"/>
      <c r="AB108" s="308"/>
      <c r="AC108" s="308"/>
      <c r="AD108" s="308"/>
      <c r="AE108" s="308"/>
      <c r="AF108" s="308"/>
      <c r="AG108" s="306"/>
      <c r="AH108" s="344">
        <f t="shared" si="247"/>
        <v>0</v>
      </c>
      <c r="AI108" s="305"/>
      <c r="AJ108" s="310"/>
      <c r="AK108" s="310"/>
      <c r="AL108" s="306"/>
      <c r="AM108" s="389"/>
      <c r="AN108" s="307"/>
      <c r="AO108" s="308"/>
      <c r="AP108" s="308"/>
      <c r="AQ108" s="308"/>
      <c r="AR108" s="308"/>
      <c r="AS108" s="308"/>
      <c r="AT108" s="306"/>
      <c r="AU108" s="269"/>
      <c r="AV108" s="142"/>
      <c r="AW108" s="255"/>
      <c r="AX108" s="255"/>
      <c r="AY108" s="255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6"/>
      <c r="B109" s="234"/>
      <c r="C109" s="234">
        <v>312</v>
      </c>
      <c r="D109" s="449" t="s">
        <v>2</v>
      </c>
      <c r="E109" s="449"/>
      <c r="F109" s="449"/>
      <c r="G109" s="450"/>
      <c r="H109" s="114">
        <f t="shared" si="241"/>
        <v>0</v>
      </c>
      <c r="I109" s="118"/>
      <c r="J109" s="132"/>
      <c r="K109" s="52"/>
      <c r="L109" s="120"/>
      <c r="M109" s="387"/>
      <c r="N109" s="156"/>
      <c r="O109" s="119"/>
      <c r="P109" s="119"/>
      <c r="Q109" s="119"/>
      <c r="R109" s="119"/>
      <c r="S109" s="119"/>
      <c r="T109" s="120"/>
      <c r="U109" s="320">
        <f t="shared" si="240"/>
        <v>0</v>
      </c>
      <c r="V109" s="305"/>
      <c r="W109" s="310"/>
      <c r="X109" s="310"/>
      <c r="Y109" s="306"/>
      <c r="Z109" s="389"/>
      <c r="AA109" s="307"/>
      <c r="AB109" s="308"/>
      <c r="AC109" s="308"/>
      <c r="AD109" s="308"/>
      <c r="AE109" s="308"/>
      <c r="AF109" s="308"/>
      <c r="AG109" s="306"/>
      <c r="AH109" s="344">
        <f t="shared" si="247"/>
        <v>0</v>
      </c>
      <c r="AI109" s="305"/>
      <c r="AJ109" s="310"/>
      <c r="AK109" s="310"/>
      <c r="AL109" s="306"/>
      <c r="AM109" s="389"/>
      <c r="AN109" s="307"/>
      <c r="AO109" s="308"/>
      <c r="AP109" s="308"/>
      <c r="AQ109" s="308"/>
      <c r="AR109" s="308"/>
      <c r="AS109" s="308"/>
      <c r="AT109" s="306"/>
      <c r="AU109" s="269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6"/>
      <c r="B110" s="234"/>
      <c r="C110" s="234">
        <v>313</v>
      </c>
      <c r="D110" s="449" t="s">
        <v>3</v>
      </c>
      <c r="E110" s="449"/>
      <c r="F110" s="449"/>
      <c r="G110" s="449"/>
      <c r="H110" s="114">
        <f t="shared" si="241"/>
        <v>0</v>
      </c>
      <c r="I110" s="118"/>
      <c r="J110" s="132"/>
      <c r="K110" s="52"/>
      <c r="L110" s="120"/>
      <c r="M110" s="387"/>
      <c r="N110" s="156"/>
      <c r="O110" s="119"/>
      <c r="P110" s="119"/>
      <c r="Q110" s="119"/>
      <c r="R110" s="119"/>
      <c r="S110" s="119"/>
      <c r="T110" s="120"/>
      <c r="U110" s="320">
        <f t="shared" si="240"/>
        <v>0</v>
      </c>
      <c r="V110" s="305"/>
      <c r="W110" s="310"/>
      <c r="X110" s="310"/>
      <c r="Y110" s="306"/>
      <c r="Z110" s="389"/>
      <c r="AA110" s="307"/>
      <c r="AB110" s="308"/>
      <c r="AC110" s="308"/>
      <c r="AD110" s="308"/>
      <c r="AE110" s="308"/>
      <c r="AF110" s="308"/>
      <c r="AG110" s="306"/>
      <c r="AH110" s="344">
        <f t="shared" si="247"/>
        <v>0</v>
      </c>
      <c r="AI110" s="305"/>
      <c r="AJ110" s="310"/>
      <c r="AK110" s="310"/>
      <c r="AL110" s="306"/>
      <c r="AM110" s="389"/>
      <c r="AN110" s="307"/>
      <c r="AO110" s="308"/>
      <c r="AP110" s="308"/>
      <c r="AQ110" s="308"/>
      <c r="AR110" s="308"/>
      <c r="AS110" s="308"/>
      <c r="AT110" s="306"/>
      <c r="AU110" s="269"/>
      <c r="AV110" s="142"/>
      <c r="AW110" s="255"/>
      <c r="AX110" s="255"/>
      <c r="AY110" s="255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499">
        <v>32</v>
      </c>
      <c r="B111" s="465"/>
      <c r="C111" s="128"/>
      <c r="D111" s="470" t="s">
        <v>4</v>
      </c>
      <c r="E111" s="470"/>
      <c r="F111" s="470"/>
      <c r="G111" s="471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09">
        <f t="shared" si="258"/>
        <v>0</v>
      </c>
      <c r="L111" s="117">
        <f t="shared" si="257"/>
        <v>0</v>
      </c>
      <c r="M111" s="386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2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6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3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6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69"/>
      <c r="AV111" s="142"/>
      <c r="AW111" s="255"/>
      <c r="AX111" s="255"/>
      <c r="AY111" s="255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51"/>
      <c r="DR111" s="251"/>
      <c r="DS111" s="251"/>
      <c r="DT111" s="251"/>
      <c r="DU111" s="251"/>
      <c r="DV111" s="251"/>
      <c r="DW111" s="251"/>
      <c r="DX111" s="251"/>
      <c r="DY111" s="251"/>
      <c r="DZ111" s="251"/>
      <c r="EA111" s="251"/>
      <c r="EB111" s="251"/>
      <c r="EC111" s="251"/>
      <c r="ED111" s="251"/>
      <c r="EE111" s="251"/>
      <c r="EF111" s="251"/>
      <c r="EG111" s="251"/>
      <c r="EH111" s="251"/>
      <c r="EI111" s="251"/>
    </row>
    <row r="112" spans="1:139" s="110" customFormat="1" ht="15.75" customHeight="1" x14ac:dyDescent="0.25">
      <c r="A112" s="296"/>
      <c r="B112" s="234"/>
      <c r="C112" s="234">
        <v>321</v>
      </c>
      <c r="D112" s="449" t="s">
        <v>5</v>
      </c>
      <c r="E112" s="449"/>
      <c r="F112" s="449"/>
      <c r="G112" s="449"/>
      <c r="H112" s="114">
        <f t="shared" si="241"/>
        <v>0</v>
      </c>
      <c r="I112" s="118"/>
      <c r="J112" s="132"/>
      <c r="K112" s="52"/>
      <c r="L112" s="120"/>
      <c r="M112" s="387"/>
      <c r="N112" s="156"/>
      <c r="O112" s="119"/>
      <c r="P112" s="119"/>
      <c r="Q112" s="119"/>
      <c r="R112" s="119"/>
      <c r="S112" s="119"/>
      <c r="T112" s="120"/>
      <c r="U112" s="320">
        <f t="shared" si="240"/>
        <v>0</v>
      </c>
      <c r="V112" s="305"/>
      <c r="W112" s="310"/>
      <c r="X112" s="310"/>
      <c r="Y112" s="306"/>
      <c r="Z112" s="389"/>
      <c r="AA112" s="307"/>
      <c r="AB112" s="308"/>
      <c r="AC112" s="308"/>
      <c r="AD112" s="308"/>
      <c r="AE112" s="308"/>
      <c r="AF112" s="308"/>
      <c r="AG112" s="306"/>
      <c r="AH112" s="344">
        <f t="shared" si="247"/>
        <v>0</v>
      </c>
      <c r="AI112" s="305"/>
      <c r="AJ112" s="310"/>
      <c r="AK112" s="310"/>
      <c r="AL112" s="306"/>
      <c r="AM112" s="389"/>
      <c r="AN112" s="307"/>
      <c r="AO112" s="308"/>
      <c r="AP112" s="308"/>
      <c r="AQ112" s="308"/>
      <c r="AR112" s="308"/>
      <c r="AS112" s="308"/>
      <c r="AT112" s="306"/>
      <c r="AU112" s="269"/>
      <c r="AV112" s="142"/>
      <c r="AW112" s="255"/>
      <c r="AX112" s="255"/>
      <c r="AY112" s="255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6"/>
      <c r="B113" s="234"/>
      <c r="C113" s="234">
        <v>322</v>
      </c>
      <c r="D113" s="449" t="s">
        <v>6</v>
      </c>
      <c r="E113" s="449"/>
      <c r="F113" s="449"/>
      <c r="G113" s="449"/>
      <c r="H113" s="114">
        <f t="shared" si="241"/>
        <v>0</v>
      </c>
      <c r="I113" s="118"/>
      <c r="J113" s="132"/>
      <c r="K113" s="52"/>
      <c r="L113" s="120"/>
      <c r="M113" s="387"/>
      <c r="N113" s="156"/>
      <c r="O113" s="119"/>
      <c r="P113" s="119"/>
      <c r="Q113" s="119"/>
      <c r="R113" s="119"/>
      <c r="S113" s="119"/>
      <c r="T113" s="120"/>
      <c r="U113" s="320">
        <f t="shared" si="240"/>
        <v>0</v>
      </c>
      <c r="V113" s="305"/>
      <c r="W113" s="310"/>
      <c r="X113" s="310"/>
      <c r="Y113" s="306"/>
      <c r="Z113" s="389"/>
      <c r="AA113" s="307"/>
      <c r="AB113" s="308"/>
      <c r="AC113" s="308"/>
      <c r="AD113" s="308"/>
      <c r="AE113" s="308"/>
      <c r="AF113" s="308"/>
      <c r="AG113" s="306"/>
      <c r="AH113" s="344">
        <f t="shared" si="247"/>
        <v>0</v>
      </c>
      <c r="AI113" s="305"/>
      <c r="AJ113" s="310"/>
      <c r="AK113" s="310"/>
      <c r="AL113" s="306"/>
      <c r="AM113" s="389"/>
      <c r="AN113" s="307"/>
      <c r="AO113" s="308"/>
      <c r="AP113" s="308"/>
      <c r="AQ113" s="308"/>
      <c r="AR113" s="308"/>
      <c r="AS113" s="308"/>
      <c r="AT113" s="306"/>
      <c r="AU113" s="269"/>
      <c r="AV113" s="142"/>
      <c r="AW113" s="255"/>
      <c r="AX113" s="255"/>
      <c r="AY113" s="255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6"/>
      <c r="B114" s="234"/>
      <c r="C114" s="234">
        <v>323</v>
      </c>
      <c r="D114" s="449" t="s">
        <v>7</v>
      </c>
      <c r="E114" s="449"/>
      <c r="F114" s="449"/>
      <c r="G114" s="449"/>
      <c r="H114" s="114">
        <f>SUM(I114:T114)</f>
        <v>0</v>
      </c>
      <c r="I114" s="118"/>
      <c r="J114" s="132"/>
      <c r="K114" s="52"/>
      <c r="L114" s="120"/>
      <c r="M114" s="387"/>
      <c r="N114" s="156"/>
      <c r="O114" s="119"/>
      <c r="P114" s="119"/>
      <c r="Q114" s="119"/>
      <c r="R114" s="119"/>
      <c r="S114" s="119"/>
      <c r="T114" s="120"/>
      <c r="U114" s="320">
        <f t="shared" si="240"/>
        <v>0</v>
      </c>
      <c r="V114" s="305"/>
      <c r="W114" s="310"/>
      <c r="X114" s="310"/>
      <c r="Y114" s="306"/>
      <c r="Z114" s="389"/>
      <c r="AA114" s="307"/>
      <c r="AB114" s="308"/>
      <c r="AC114" s="308"/>
      <c r="AD114" s="308"/>
      <c r="AE114" s="308"/>
      <c r="AF114" s="308"/>
      <c r="AG114" s="306"/>
      <c r="AH114" s="344">
        <f>SUM(AI114:AT114)</f>
        <v>0</v>
      </c>
      <c r="AI114" s="305"/>
      <c r="AJ114" s="310"/>
      <c r="AK114" s="310"/>
      <c r="AL114" s="306"/>
      <c r="AM114" s="389"/>
      <c r="AN114" s="307"/>
      <c r="AO114" s="308"/>
      <c r="AP114" s="308"/>
      <c r="AQ114" s="308"/>
      <c r="AR114" s="308"/>
      <c r="AS114" s="308"/>
      <c r="AT114" s="306"/>
      <c r="AU114" s="269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6"/>
      <c r="B115" s="234"/>
      <c r="C115" s="234">
        <v>329</v>
      </c>
      <c r="D115" s="449" t="s">
        <v>8</v>
      </c>
      <c r="E115" s="449"/>
      <c r="F115" s="449"/>
      <c r="G115" s="450"/>
      <c r="H115" s="114">
        <f t="shared" ref="H115" si="266">SUM(I115:T115)</f>
        <v>0</v>
      </c>
      <c r="I115" s="118"/>
      <c r="J115" s="132"/>
      <c r="K115" s="52"/>
      <c r="L115" s="120"/>
      <c r="M115" s="387"/>
      <c r="N115" s="156"/>
      <c r="O115" s="119"/>
      <c r="P115" s="119"/>
      <c r="Q115" s="119"/>
      <c r="R115" s="119"/>
      <c r="S115" s="119"/>
      <c r="T115" s="120"/>
      <c r="U115" s="320">
        <f t="shared" si="240"/>
        <v>0</v>
      </c>
      <c r="V115" s="305"/>
      <c r="W115" s="310"/>
      <c r="X115" s="310"/>
      <c r="Y115" s="306"/>
      <c r="Z115" s="389"/>
      <c r="AA115" s="307"/>
      <c r="AB115" s="308"/>
      <c r="AC115" s="308"/>
      <c r="AD115" s="308"/>
      <c r="AE115" s="308"/>
      <c r="AF115" s="308"/>
      <c r="AG115" s="306"/>
      <c r="AH115" s="344">
        <f t="shared" ref="AH115" si="267">SUM(AI115:AT115)</f>
        <v>0</v>
      </c>
      <c r="AI115" s="305"/>
      <c r="AJ115" s="310"/>
      <c r="AK115" s="310"/>
      <c r="AL115" s="306"/>
      <c r="AM115" s="389"/>
      <c r="AN115" s="307"/>
      <c r="AO115" s="308"/>
      <c r="AP115" s="308"/>
      <c r="AQ115" s="308"/>
      <c r="AR115" s="308"/>
      <c r="AS115" s="308"/>
      <c r="AT115" s="306"/>
      <c r="AU115" s="269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5" customFormat="1" ht="12.75" customHeight="1" x14ac:dyDescent="0.25">
      <c r="A116" s="353"/>
      <c r="B116" s="354"/>
      <c r="D116" s="356"/>
      <c r="E116" s="356"/>
      <c r="F116" s="356"/>
      <c r="G116" s="356"/>
      <c r="I116" s="512" t="s">
        <v>148</v>
      </c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3"/>
      <c r="V116" s="512" t="s">
        <v>148</v>
      </c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3"/>
      <c r="AI116" s="512" t="s">
        <v>148</v>
      </c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3"/>
      <c r="AU116" s="357"/>
      <c r="AV116" s="400"/>
      <c r="AW116" s="400"/>
      <c r="AX116" s="400"/>
      <c r="AY116" s="400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  <c r="CR116" s="359"/>
      <c r="CS116" s="359"/>
      <c r="CT116" s="359"/>
      <c r="CU116" s="359"/>
      <c r="CV116" s="359"/>
      <c r="CW116" s="359"/>
      <c r="CX116" s="359"/>
      <c r="CY116" s="359"/>
      <c r="CZ116" s="359"/>
      <c r="DA116" s="359"/>
      <c r="DB116" s="359"/>
      <c r="DC116" s="359"/>
      <c r="DD116" s="359"/>
      <c r="DE116" s="359"/>
      <c r="DF116" s="359"/>
      <c r="DG116" s="359"/>
      <c r="DH116" s="359"/>
      <c r="DI116" s="359"/>
      <c r="DJ116" s="359"/>
      <c r="DK116" s="359"/>
      <c r="DL116" s="359"/>
      <c r="DM116" s="359"/>
      <c r="DN116" s="359"/>
      <c r="DO116" s="359"/>
      <c r="DP116" s="359"/>
      <c r="DQ116" s="359"/>
      <c r="DR116" s="359"/>
      <c r="DS116" s="359"/>
      <c r="DT116" s="359"/>
      <c r="DU116" s="359"/>
      <c r="DV116" s="359"/>
      <c r="DW116" s="359"/>
      <c r="DX116" s="359"/>
      <c r="DY116" s="359"/>
      <c r="DZ116" s="359"/>
      <c r="EA116" s="359"/>
      <c r="EB116" s="359"/>
      <c r="EC116" s="359"/>
      <c r="ED116" s="359"/>
      <c r="EE116" s="359"/>
      <c r="EF116" s="359"/>
      <c r="EG116" s="359"/>
      <c r="EH116" s="359"/>
      <c r="EI116" s="359"/>
    </row>
    <row r="117" spans="1:139" s="72" customFormat="1" ht="10.5" customHeight="1" x14ac:dyDescent="0.25">
      <c r="A117" s="298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69"/>
      <c r="AV117" s="256"/>
      <c r="AW117" s="256"/>
      <c r="AX117" s="256"/>
      <c r="AY117" s="256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02" t="s">
        <v>154</v>
      </c>
      <c r="B118" s="503"/>
      <c r="C118" s="503"/>
      <c r="D118" s="504" t="s">
        <v>155</v>
      </c>
      <c r="E118" s="504"/>
      <c r="F118" s="504"/>
      <c r="G118" s="505"/>
      <c r="H118" s="135">
        <f>SUM(I118:T118)</f>
        <v>5544844</v>
      </c>
      <c r="I118" s="136">
        <f t="shared" ref="I118:T118" si="268">I119+I136+I146</f>
        <v>0</v>
      </c>
      <c r="J118" s="369">
        <f t="shared" ref="J118:K118" si="269">J119+J136+J146</f>
        <v>515600</v>
      </c>
      <c r="K118" s="414">
        <f t="shared" si="269"/>
        <v>0</v>
      </c>
      <c r="L118" s="161">
        <f t="shared" si="268"/>
        <v>0</v>
      </c>
      <c r="M118" s="384">
        <f t="shared" si="268"/>
        <v>4673022</v>
      </c>
      <c r="N118" s="158">
        <f t="shared" si="268"/>
        <v>48019</v>
      </c>
      <c r="O118" s="137">
        <f t="shared" si="268"/>
        <v>279174</v>
      </c>
      <c r="P118" s="137">
        <f t="shared" ref="P118" si="270">P119+P136+P146</f>
        <v>0</v>
      </c>
      <c r="Q118" s="137">
        <f t="shared" si="268"/>
        <v>29029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7">
        <f t="shared" ref="U118:U133" si="271">SUM(V118:AG118)</f>
        <v>0</v>
      </c>
      <c r="V118" s="136">
        <f>V119+V136+V146</f>
        <v>0</v>
      </c>
      <c r="W118" s="369">
        <f>W119+W136+W146</f>
        <v>0</v>
      </c>
      <c r="X118" s="369">
        <f>X119+X136+X146</f>
        <v>0</v>
      </c>
      <c r="Y118" s="161">
        <f t="shared" ref="Y118:AG118" si="272">Y119+Y136+Y146</f>
        <v>0</v>
      </c>
      <c r="Z118" s="384">
        <f t="shared" si="272"/>
        <v>0</v>
      </c>
      <c r="AA118" s="158">
        <f t="shared" si="272"/>
        <v>0</v>
      </c>
      <c r="AB118" s="137">
        <f t="shared" si="272"/>
        <v>0</v>
      </c>
      <c r="AC118" s="137">
        <f t="shared" ref="AC118" si="273">AC119+AC136+AC146</f>
        <v>0</v>
      </c>
      <c r="AD118" s="137">
        <f t="shared" si="272"/>
        <v>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1">
        <f t="shared" ref="AH118:AH133" si="274">SUM(AI118:AT118)</f>
        <v>0</v>
      </c>
      <c r="AI118" s="136">
        <f>AI119+AI136+AI146</f>
        <v>0</v>
      </c>
      <c r="AJ118" s="369">
        <f>AJ119+AJ136+AJ146</f>
        <v>0</v>
      </c>
      <c r="AK118" s="369">
        <f>AK119+AK136+AK146</f>
        <v>0</v>
      </c>
      <c r="AL118" s="161">
        <f t="shared" ref="AL118:AT118" si="275">AL119+AL136+AL146</f>
        <v>0</v>
      </c>
      <c r="AM118" s="384">
        <f t="shared" si="275"/>
        <v>0</v>
      </c>
      <c r="AN118" s="158">
        <f t="shared" si="275"/>
        <v>0</v>
      </c>
      <c r="AO118" s="137">
        <f t="shared" si="275"/>
        <v>0</v>
      </c>
      <c r="AP118" s="137">
        <f t="shared" ref="AP118" si="276">AP119+AP136+AP146</f>
        <v>0</v>
      </c>
      <c r="AQ118" s="137">
        <f t="shared" si="275"/>
        <v>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69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2"/>
      <c r="BT118" s="252"/>
      <c r="BU118" s="252"/>
      <c r="BV118" s="252"/>
      <c r="BW118" s="252"/>
      <c r="BX118" s="252"/>
      <c r="BY118" s="252"/>
      <c r="BZ118" s="252"/>
      <c r="CA118" s="252"/>
      <c r="CB118" s="252"/>
      <c r="CC118" s="252"/>
      <c r="CD118" s="252"/>
      <c r="CE118" s="252"/>
      <c r="CF118" s="252"/>
      <c r="CG118" s="252"/>
      <c r="CH118" s="252"/>
      <c r="CI118" s="252"/>
      <c r="CJ118" s="252"/>
      <c r="CK118" s="252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  <c r="CW118" s="252"/>
      <c r="CX118" s="252"/>
      <c r="CY118" s="252"/>
      <c r="CZ118" s="252"/>
      <c r="DA118" s="252"/>
      <c r="DB118" s="252"/>
      <c r="DC118" s="252"/>
      <c r="DD118" s="252"/>
      <c r="DE118" s="252"/>
      <c r="DF118" s="252"/>
      <c r="DG118" s="252"/>
      <c r="DH118" s="252"/>
      <c r="DI118" s="252"/>
      <c r="DJ118" s="252"/>
      <c r="DK118" s="252"/>
      <c r="DL118" s="252"/>
      <c r="DM118" s="252"/>
      <c r="DN118" s="252"/>
      <c r="DO118" s="252"/>
      <c r="DP118" s="252"/>
      <c r="DQ118" s="252"/>
      <c r="DR118" s="252"/>
      <c r="DS118" s="252"/>
      <c r="DT118" s="252"/>
      <c r="DU118" s="252"/>
      <c r="DV118" s="252"/>
      <c r="DW118" s="252"/>
      <c r="DX118" s="252"/>
      <c r="DY118" s="252"/>
      <c r="DZ118" s="252"/>
      <c r="EA118" s="252"/>
      <c r="EB118" s="252"/>
      <c r="EC118" s="252"/>
      <c r="ED118" s="252"/>
      <c r="EE118" s="252"/>
      <c r="EF118" s="252"/>
      <c r="EG118" s="252"/>
      <c r="EH118" s="252"/>
      <c r="EI118" s="252"/>
    </row>
    <row r="119" spans="1:139" s="112" customFormat="1" ht="25.5" customHeight="1" x14ac:dyDescent="0.25">
      <c r="A119" s="495" t="s">
        <v>156</v>
      </c>
      <c r="B119" s="496"/>
      <c r="C119" s="496"/>
      <c r="D119" s="500" t="s">
        <v>168</v>
      </c>
      <c r="E119" s="500"/>
      <c r="F119" s="500"/>
      <c r="G119" s="501"/>
      <c r="H119" s="121">
        <f t="shared" ref="H119:H133" si="277">SUM(I119:T119)</f>
        <v>5544844</v>
      </c>
      <c r="I119" s="122">
        <f>I120</f>
        <v>0</v>
      </c>
      <c r="J119" s="370">
        <f>J120</f>
        <v>515600</v>
      </c>
      <c r="K119" s="415">
        <f t="shared" ref="K119:AT119" si="278">K120</f>
        <v>0</v>
      </c>
      <c r="L119" s="124">
        <f t="shared" si="278"/>
        <v>0</v>
      </c>
      <c r="M119" s="385">
        <f t="shared" si="278"/>
        <v>4673022</v>
      </c>
      <c r="N119" s="159">
        <f t="shared" si="278"/>
        <v>48019</v>
      </c>
      <c r="O119" s="123">
        <f t="shared" si="278"/>
        <v>279174</v>
      </c>
      <c r="P119" s="123">
        <f t="shared" si="278"/>
        <v>0</v>
      </c>
      <c r="Q119" s="123">
        <f t="shared" si="278"/>
        <v>29029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6">
        <f t="shared" si="271"/>
        <v>0</v>
      </c>
      <c r="V119" s="122">
        <f>V120</f>
        <v>0</v>
      </c>
      <c r="W119" s="370">
        <f>W120</f>
        <v>0</v>
      </c>
      <c r="X119" s="370">
        <f>X120</f>
        <v>0</v>
      </c>
      <c r="Y119" s="124">
        <f t="shared" si="278"/>
        <v>0</v>
      </c>
      <c r="Z119" s="385">
        <f t="shared" si="278"/>
        <v>0</v>
      </c>
      <c r="AA119" s="159">
        <f t="shared" si="278"/>
        <v>0</v>
      </c>
      <c r="AB119" s="123">
        <f t="shared" si="278"/>
        <v>0</v>
      </c>
      <c r="AC119" s="123">
        <f t="shared" si="278"/>
        <v>0</v>
      </c>
      <c r="AD119" s="123">
        <f t="shared" si="278"/>
        <v>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2">
        <f t="shared" si="274"/>
        <v>0</v>
      </c>
      <c r="AI119" s="122">
        <f>AI120</f>
        <v>0</v>
      </c>
      <c r="AJ119" s="370">
        <f>AJ120</f>
        <v>0</v>
      </c>
      <c r="AK119" s="370">
        <f>AK120</f>
        <v>0</v>
      </c>
      <c r="AL119" s="124">
        <f t="shared" si="278"/>
        <v>0</v>
      </c>
      <c r="AM119" s="385">
        <f t="shared" si="278"/>
        <v>0</v>
      </c>
      <c r="AN119" s="159">
        <f t="shared" si="278"/>
        <v>0</v>
      </c>
      <c r="AO119" s="123">
        <f t="shared" si="278"/>
        <v>0</v>
      </c>
      <c r="AP119" s="123">
        <f t="shared" si="278"/>
        <v>0</v>
      </c>
      <c r="AQ119" s="123">
        <f t="shared" si="278"/>
        <v>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1"/>
      <c r="AW119" s="401"/>
      <c r="AX119" s="401"/>
      <c r="AY119" s="401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3"/>
      <c r="CU119" s="253"/>
      <c r="CV119" s="253"/>
      <c r="CW119" s="253"/>
      <c r="CX119" s="253"/>
      <c r="CY119" s="253"/>
      <c r="CZ119" s="253"/>
      <c r="DA119" s="253"/>
      <c r="DB119" s="253"/>
      <c r="DC119" s="253"/>
      <c r="DD119" s="253"/>
      <c r="DE119" s="253"/>
      <c r="DF119" s="253"/>
      <c r="DG119" s="253"/>
      <c r="DH119" s="253"/>
      <c r="DI119" s="253"/>
      <c r="DJ119" s="253"/>
      <c r="DK119" s="253"/>
      <c r="DL119" s="253"/>
      <c r="DM119" s="253"/>
      <c r="DN119" s="253"/>
      <c r="DO119" s="253"/>
      <c r="DP119" s="253"/>
      <c r="DQ119" s="253"/>
      <c r="DR119" s="253"/>
      <c r="DS119" s="253"/>
      <c r="DT119" s="253"/>
      <c r="DU119" s="253"/>
      <c r="DV119" s="253"/>
      <c r="DW119" s="253"/>
      <c r="DX119" s="253"/>
      <c r="DY119" s="253"/>
      <c r="DZ119" s="253"/>
      <c r="EA119" s="253"/>
      <c r="EB119" s="253"/>
      <c r="EC119" s="253"/>
      <c r="ED119" s="253"/>
      <c r="EE119" s="253"/>
      <c r="EF119" s="253"/>
      <c r="EG119" s="253"/>
      <c r="EH119" s="253"/>
      <c r="EI119" s="253"/>
    </row>
    <row r="120" spans="1:139" s="112" customFormat="1" ht="15.75" customHeight="1" x14ac:dyDescent="0.25">
      <c r="A120" s="294">
        <v>3</v>
      </c>
      <c r="B120" s="81"/>
      <c r="C120" s="128"/>
      <c r="D120" s="470" t="s">
        <v>16</v>
      </c>
      <c r="E120" s="470"/>
      <c r="F120" s="470"/>
      <c r="G120" s="471"/>
      <c r="H120" s="113">
        <f t="shared" si="277"/>
        <v>5544844</v>
      </c>
      <c r="I120" s="115">
        <f>I121+I125+I131</f>
        <v>0</v>
      </c>
      <c r="J120" s="69">
        <f>J121+J125+J131</f>
        <v>515600</v>
      </c>
      <c r="K120" s="409">
        <f t="shared" ref="K120" si="279">K121+K125+K131</f>
        <v>0</v>
      </c>
      <c r="L120" s="117">
        <f t="shared" ref="L120:T120" si="280">L121+L125+L131</f>
        <v>0</v>
      </c>
      <c r="M120" s="386">
        <f t="shared" si="280"/>
        <v>4673022</v>
      </c>
      <c r="N120" s="133">
        <f t="shared" si="280"/>
        <v>48019</v>
      </c>
      <c r="O120" s="116">
        <f t="shared" si="280"/>
        <v>279174</v>
      </c>
      <c r="P120" s="116">
        <f t="shared" ref="P120" si="281">P121+P125+P131</f>
        <v>0</v>
      </c>
      <c r="Q120" s="116">
        <f t="shared" si="280"/>
        <v>29029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2">
        <f t="shared" si="271"/>
        <v>0</v>
      </c>
      <c r="V120" s="115">
        <f>V121+V125+V131</f>
        <v>0</v>
      </c>
      <c r="W120" s="69">
        <f>W121+W125+W131</f>
        <v>0</v>
      </c>
      <c r="X120" s="69">
        <f>X121+X125+X131</f>
        <v>0</v>
      </c>
      <c r="Y120" s="117">
        <f t="shared" ref="Y120:AG120" si="282">Y121+Y125+Y131</f>
        <v>0</v>
      </c>
      <c r="Z120" s="386">
        <f t="shared" si="282"/>
        <v>0</v>
      </c>
      <c r="AA120" s="133">
        <f t="shared" si="282"/>
        <v>0</v>
      </c>
      <c r="AB120" s="116">
        <f t="shared" si="282"/>
        <v>0</v>
      </c>
      <c r="AC120" s="116">
        <f t="shared" ref="AC120" si="283">AC121+AC125+AC131</f>
        <v>0</v>
      </c>
      <c r="AD120" s="116">
        <f t="shared" si="282"/>
        <v>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3">
        <f t="shared" si="274"/>
        <v>0</v>
      </c>
      <c r="AI120" s="115">
        <f>AI121+AI125+AI131</f>
        <v>0</v>
      </c>
      <c r="AJ120" s="69">
        <f>AJ121+AJ125+AJ131</f>
        <v>0</v>
      </c>
      <c r="AK120" s="69">
        <f>AK121+AK125+AK131</f>
        <v>0</v>
      </c>
      <c r="AL120" s="117">
        <f t="shared" ref="AL120:AT120" si="284">AL121+AL125+AL131</f>
        <v>0</v>
      </c>
      <c r="AM120" s="386">
        <f t="shared" si="284"/>
        <v>0</v>
      </c>
      <c r="AN120" s="133">
        <f t="shared" si="284"/>
        <v>0</v>
      </c>
      <c r="AO120" s="116">
        <f t="shared" si="284"/>
        <v>0</v>
      </c>
      <c r="AP120" s="116">
        <f t="shared" ref="AP120" si="285">AP121+AP125+AP131</f>
        <v>0</v>
      </c>
      <c r="AQ120" s="116">
        <f t="shared" si="284"/>
        <v>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1"/>
      <c r="AW120" s="401"/>
      <c r="AX120" s="401"/>
      <c r="AY120" s="401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3"/>
      <c r="BT120" s="253"/>
      <c r="BU120" s="253"/>
      <c r="BV120" s="253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53"/>
      <c r="CV120" s="253"/>
      <c r="CW120" s="253"/>
      <c r="CX120" s="253"/>
      <c r="CY120" s="253"/>
      <c r="CZ120" s="253"/>
      <c r="DA120" s="253"/>
      <c r="DB120" s="253"/>
      <c r="DC120" s="253"/>
      <c r="DD120" s="253"/>
      <c r="DE120" s="253"/>
      <c r="DF120" s="253"/>
      <c r="DG120" s="253"/>
      <c r="DH120" s="253"/>
      <c r="DI120" s="253"/>
      <c r="DJ120" s="253"/>
      <c r="DK120" s="253"/>
      <c r="DL120" s="253"/>
      <c r="DM120" s="253"/>
      <c r="DN120" s="253"/>
      <c r="DO120" s="253"/>
      <c r="DP120" s="253"/>
      <c r="DQ120" s="253"/>
      <c r="DR120" s="253"/>
      <c r="DS120" s="253"/>
      <c r="DT120" s="253"/>
      <c r="DU120" s="253"/>
      <c r="DV120" s="253"/>
      <c r="DW120" s="253"/>
      <c r="DX120" s="253"/>
      <c r="DY120" s="253"/>
      <c r="DZ120" s="253"/>
      <c r="EA120" s="253"/>
      <c r="EB120" s="253"/>
      <c r="EC120" s="253"/>
      <c r="ED120" s="253"/>
      <c r="EE120" s="253"/>
      <c r="EF120" s="253"/>
      <c r="EG120" s="253"/>
      <c r="EH120" s="253"/>
      <c r="EI120" s="253"/>
    </row>
    <row r="121" spans="1:139" s="111" customFormat="1" ht="15.75" customHeight="1" x14ac:dyDescent="0.25">
      <c r="A121" s="499">
        <v>31</v>
      </c>
      <c r="B121" s="465"/>
      <c r="C121" s="128"/>
      <c r="D121" s="470" t="s">
        <v>0</v>
      </c>
      <c r="E121" s="470"/>
      <c r="F121" s="470"/>
      <c r="G121" s="471"/>
      <c r="H121" s="113">
        <f t="shared" si="277"/>
        <v>4507759</v>
      </c>
      <c r="I121" s="134">
        <f>SUM(I122:I124)</f>
        <v>0</v>
      </c>
      <c r="J121" s="69">
        <f>SUM(J122:J124)</f>
        <v>0</v>
      </c>
      <c r="K121" s="409">
        <f t="shared" ref="K121" si="286">SUM(K122:K124)</f>
        <v>0</v>
      </c>
      <c r="L121" s="117">
        <f t="shared" ref="L121:T121" si="287">SUM(L122:L124)</f>
        <v>0</v>
      </c>
      <c r="M121" s="386">
        <f t="shared" si="287"/>
        <v>4487648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20111</v>
      </c>
      <c r="R121" s="116">
        <f t="shared" si="287"/>
        <v>0</v>
      </c>
      <c r="S121" s="116">
        <f t="shared" si="287"/>
        <v>0</v>
      </c>
      <c r="T121" s="295">
        <f t="shared" si="287"/>
        <v>0</v>
      </c>
      <c r="U121" s="329">
        <f t="shared" si="271"/>
        <v>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6">
        <f t="shared" si="289"/>
        <v>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5">
        <f t="shared" si="289"/>
        <v>0</v>
      </c>
      <c r="AH121" s="343">
        <f t="shared" si="274"/>
        <v>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6">
        <f t="shared" si="291"/>
        <v>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5">
        <f t="shared" si="291"/>
        <v>0</v>
      </c>
      <c r="AV121" s="403"/>
      <c r="AW121" s="403"/>
      <c r="AX121" s="403"/>
      <c r="AY121" s="40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DI121" s="251"/>
      <c r="DJ121" s="251"/>
      <c r="DK121" s="251"/>
      <c r="DL121" s="251"/>
      <c r="DM121" s="251"/>
      <c r="DN121" s="251"/>
      <c r="DO121" s="251"/>
      <c r="DP121" s="251"/>
      <c r="DQ121" s="251"/>
      <c r="DR121" s="251"/>
      <c r="DS121" s="251"/>
      <c r="DT121" s="251"/>
      <c r="DU121" s="251"/>
      <c r="DV121" s="251"/>
      <c r="DW121" s="251"/>
      <c r="DX121" s="251"/>
      <c r="DY121" s="251"/>
      <c r="DZ121" s="251"/>
      <c r="EA121" s="251"/>
      <c r="EB121" s="251"/>
      <c r="EC121" s="251"/>
      <c r="ED121" s="251"/>
      <c r="EE121" s="251"/>
      <c r="EF121" s="251"/>
      <c r="EG121" s="251"/>
      <c r="EH121" s="251"/>
      <c r="EI121" s="251"/>
    </row>
    <row r="122" spans="1:139" s="110" customFormat="1" ht="15.75" customHeight="1" x14ac:dyDescent="0.25">
      <c r="A122" s="296"/>
      <c r="B122" s="234"/>
      <c r="C122" s="234">
        <v>311</v>
      </c>
      <c r="D122" s="449" t="s">
        <v>1</v>
      </c>
      <c r="E122" s="449"/>
      <c r="F122" s="449"/>
      <c r="G122" s="449"/>
      <c r="H122" s="114">
        <f t="shared" si="277"/>
        <v>3674094</v>
      </c>
      <c r="I122" s="118"/>
      <c r="J122" s="132"/>
      <c r="K122" s="52"/>
      <c r="L122" s="120"/>
      <c r="M122" s="387">
        <v>3653983</v>
      </c>
      <c r="N122" s="156"/>
      <c r="O122" s="119"/>
      <c r="P122" s="119"/>
      <c r="Q122" s="119">
        <v>20111</v>
      </c>
      <c r="R122" s="119"/>
      <c r="S122" s="119"/>
      <c r="T122" s="120"/>
      <c r="U122" s="320">
        <f t="shared" si="271"/>
        <v>0</v>
      </c>
      <c r="V122" s="305"/>
      <c r="W122" s="310"/>
      <c r="X122" s="310"/>
      <c r="Y122" s="306"/>
      <c r="Z122" s="389"/>
      <c r="AA122" s="307"/>
      <c r="AB122" s="308"/>
      <c r="AC122" s="308"/>
      <c r="AD122" s="308"/>
      <c r="AE122" s="308"/>
      <c r="AF122" s="308"/>
      <c r="AG122" s="306"/>
      <c r="AH122" s="344">
        <f t="shared" si="274"/>
        <v>0</v>
      </c>
      <c r="AI122" s="305"/>
      <c r="AJ122" s="310"/>
      <c r="AK122" s="310"/>
      <c r="AL122" s="306"/>
      <c r="AM122" s="389"/>
      <c r="AN122" s="307"/>
      <c r="AO122" s="308"/>
      <c r="AP122" s="308"/>
      <c r="AQ122" s="308"/>
      <c r="AR122" s="308"/>
      <c r="AS122" s="308"/>
      <c r="AT122" s="306"/>
      <c r="AV122" s="324"/>
      <c r="AW122" s="324"/>
      <c r="AX122" s="324"/>
      <c r="AY122" s="324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6"/>
      <c r="B123" s="234"/>
      <c r="C123" s="234">
        <v>312</v>
      </c>
      <c r="D123" s="449" t="s">
        <v>2</v>
      </c>
      <c r="E123" s="449"/>
      <c r="F123" s="449"/>
      <c r="G123" s="450"/>
      <c r="H123" s="114">
        <f t="shared" si="277"/>
        <v>165482</v>
      </c>
      <c r="I123" s="118"/>
      <c r="J123" s="132"/>
      <c r="K123" s="52"/>
      <c r="L123" s="120"/>
      <c r="M123" s="387">
        <v>165482</v>
      </c>
      <c r="N123" s="156"/>
      <c r="O123" s="119"/>
      <c r="P123" s="119"/>
      <c r="Q123" s="119"/>
      <c r="R123" s="119"/>
      <c r="S123" s="119"/>
      <c r="T123" s="120"/>
      <c r="U123" s="320">
        <f t="shared" si="271"/>
        <v>0</v>
      </c>
      <c r="V123" s="305"/>
      <c r="W123" s="310"/>
      <c r="X123" s="310"/>
      <c r="Y123" s="306"/>
      <c r="Z123" s="389"/>
      <c r="AA123" s="307"/>
      <c r="AB123" s="308"/>
      <c r="AC123" s="308"/>
      <c r="AD123" s="308"/>
      <c r="AE123" s="308"/>
      <c r="AF123" s="308"/>
      <c r="AG123" s="306"/>
      <c r="AH123" s="344">
        <f t="shared" si="274"/>
        <v>0</v>
      </c>
      <c r="AI123" s="305"/>
      <c r="AJ123" s="310"/>
      <c r="AK123" s="310"/>
      <c r="AL123" s="306"/>
      <c r="AM123" s="389"/>
      <c r="AN123" s="307"/>
      <c r="AO123" s="308"/>
      <c r="AP123" s="308"/>
      <c r="AQ123" s="308"/>
      <c r="AR123" s="308"/>
      <c r="AS123" s="308"/>
      <c r="AT123" s="306"/>
      <c r="AV123" s="324"/>
      <c r="AW123" s="324"/>
      <c r="AX123" s="324"/>
      <c r="AY123" s="324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6"/>
      <c r="B124" s="234"/>
      <c r="C124" s="234">
        <v>313</v>
      </c>
      <c r="D124" s="449" t="s">
        <v>3</v>
      </c>
      <c r="E124" s="449"/>
      <c r="F124" s="449"/>
      <c r="G124" s="449"/>
      <c r="H124" s="114">
        <f t="shared" si="277"/>
        <v>668183</v>
      </c>
      <c r="I124" s="118"/>
      <c r="J124" s="132"/>
      <c r="K124" s="52"/>
      <c r="L124" s="120"/>
      <c r="M124" s="387">
        <v>668183</v>
      </c>
      <c r="N124" s="156"/>
      <c r="O124" s="119"/>
      <c r="P124" s="119"/>
      <c r="Q124" s="119"/>
      <c r="R124" s="119"/>
      <c r="S124" s="119"/>
      <c r="T124" s="120"/>
      <c r="U124" s="320">
        <f t="shared" si="271"/>
        <v>0</v>
      </c>
      <c r="V124" s="305"/>
      <c r="W124" s="310"/>
      <c r="X124" s="310"/>
      <c r="Y124" s="306"/>
      <c r="Z124" s="389"/>
      <c r="AA124" s="307"/>
      <c r="AB124" s="308"/>
      <c r="AC124" s="308"/>
      <c r="AD124" s="308"/>
      <c r="AE124" s="308"/>
      <c r="AF124" s="308"/>
      <c r="AG124" s="306"/>
      <c r="AH124" s="344">
        <f t="shared" si="274"/>
        <v>0</v>
      </c>
      <c r="AI124" s="305"/>
      <c r="AJ124" s="310"/>
      <c r="AK124" s="310"/>
      <c r="AL124" s="306"/>
      <c r="AM124" s="389"/>
      <c r="AN124" s="307"/>
      <c r="AO124" s="308"/>
      <c r="AP124" s="308"/>
      <c r="AQ124" s="308"/>
      <c r="AR124" s="308"/>
      <c r="AS124" s="308"/>
      <c r="AT124" s="306"/>
      <c r="AV124" s="324"/>
      <c r="AW124" s="324"/>
      <c r="AX124" s="324"/>
      <c r="AY124" s="324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499">
        <v>32</v>
      </c>
      <c r="B125" s="465"/>
      <c r="C125" s="128"/>
      <c r="D125" s="470" t="s">
        <v>4</v>
      </c>
      <c r="E125" s="470"/>
      <c r="F125" s="470"/>
      <c r="G125" s="471"/>
      <c r="H125" s="113">
        <f t="shared" si="277"/>
        <v>1028464</v>
      </c>
      <c r="I125" s="115">
        <f>SUM(I126:I130)</f>
        <v>0</v>
      </c>
      <c r="J125" s="69">
        <f>SUM(J126:J130)</f>
        <v>509600</v>
      </c>
      <c r="K125" s="409">
        <f t="shared" ref="K125" si="293">SUM(K126:K130)</f>
        <v>0</v>
      </c>
      <c r="L125" s="117">
        <f t="shared" ref="L125:T125" si="294">SUM(L126:L130)</f>
        <v>0</v>
      </c>
      <c r="M125" s="386">
        <f>SUM(M126:M130)</f>
        <v>185374</v>
      </c>
      <c r="N125" s="133">
        <f t="shared" si="294"/>
        <v>45398</v>
      </c>
      <c r="O125" s="116">
        <f t="shared" si="294"/>
        <v>279174</v>
      </c>
      <c r="P125" s="116">
        <f t="shared" ref="P125" si="295">SUM(P126:P130)</f>
        <v>0</v>
      </c>
      <c r="Q125" s="116">
        <f t="shared" si="294"/>
        <v>8918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2">
        <f t="shared" si="271"/>
        <v>0</v>
      </c>
      <c r="V125" s="115">
        <f>SUM(V126:V130)</f>
        <v>0</v>
      </c>
      <c r="W125" s="69">
        <f>SUM(W126:W130)</f>
        <v>0</v>
      </c>
      <c r="X125" s="69">
        <f>SUM(X126:X130)</f>
        <v>0</v>
      </c>
      <c r="Y125" s="117">
        <f t="shared" ref="Y125" si="296">SUM(Y126:Y130)</f>
        <v>0</v>
      </c>
      <c r="Z125" s="386">
        <f>SUM(Z126:Z130)</f>
        <v>0</v>
      </c>
      <c r="AA125" s="133">
        <f t="shared" ref="AA125:AG125" si="297">SUM(AA126:AA130)</f>
        <v>0</v>
      </c>
      <c r="AB125" s="116">
        <f t="shared" si="297"/>
        <v>0</v>
      </c>
      <c r="AC125" s="116">
        <f t="shared" ref="AC125" si="298">SUM(AC126:AC130)</f>
        <v>0</v>
      </c>
      <c r="AD125" s="116">
        <f t="shared" si="297"/>
        <v>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3">
        <f t="shared" si="274"/>
        <v>0</v>
      </c>
      <c r="AI125" s="115">
        <f>SUM(AI126:AI130)</f>
        <v>0</v>
      </c>
      <c r="AJ125" s="69">
        <f>SUM(AJ126:AJ130)</f>
        <v>0</v>
      </c>
      <c r="AK125" s="69">
        <f>SUM(AK126:AK130)</f>
        <v>0</v>
      </c>
      <c r="AL125" s="117">
        <f t="shared" ref="AL125" si="299">SUM(AL126:AL130)</f>
        <v>0</v>
      </c>
      <c r="AM125" s="386">
        <f>SUM(AM126:AM130)</f>
        <v>0</v>
      </c>
      <c r="AN125" s="133">
        <f t="shared" ref="AN125:AT125" si="300">SUM(AN126:AN130)</f>
        <v>0</v>
      </c>
      <c r="AO125" s="116">
        <f t="shared" si="300"/>
        <v>0</v>
      </c>
      <c r="AP125" s="116">
        <f t="shared" ref="AP125" si="301">SUM(AP126:AP130)</f>
        <v>0</v>
      </c>
      <c r="AQ125" s="116">
        <f t="shared" si="300"/>
        <v>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3"/>
      <c r="AW125" s="403"/>
      <c r="AX125" s="403"/>
      <c r="AY125" s="40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  <c r="CW125" s="251"/>
      <c r="CX125" s="251"/>
      <c r="CY125" s="251"/>
      <c r="CZ125" s="251"/>
      <c r="DA125" s="251"/>
      <c r="DB125" s="251"/>
      <c r="DC125" s="251"/>
      <c r="DD125" s="251"/>
      <c r="DE125" s="251"/>
      <c r="DF125" s="251"/>
      <c r="DG125" s="251"/>
      <c r="DH125" s="251"/>
      <c r="DI125" s="251"/>
      <c r="DJ125" s="251"/>
      <c r="DK125" s="251"/>
      <c r="DL125" s="251"/>
      <c r="DM125" s="251"/>
      <c r="DN125" s="251"/>
      <c r="DO125" s="251"/>
      <c r="DP125" s="251"/>
      <c r="DQ125" s="251"/>
      <c r="DR125" s="251"/>
      <c r="DS125" s="251"/>
      <c r="DT125" s="251"/>
      <c r="DU125" s="251"/>
      <c r="DV125" s="251"/>
      <c r="DW125" s="251"/>
      <c r="DX125" s="251"/>
      <c r="DY125" s="251"/>
      <c r="DZ125" s="251"/>
      <c r="EA125" s="251"/>
      <c r="EB125" s="251"/>
      <c r="EC125" s="251"/>
      <c r="ED125" s="251"/>
      <c r="EE125" s="251"/>
      <c r="EF125" s="251"/>
      <c r="EG125" s="251"/>
      <c r="EH125" s="251"/>
      <c r="EI125" s="251"/>
    </row>
    <row r="126" spans="1:139" s="110" customFormat="1" ht="15.75" customHeight="1" x14ac:dyDescent="0.25">
      <c r="A126" s="296"/>
      <c r="B126" s="234"/>
      <c r="C126" s="234">
        <v>321</v>
      </c>
      <c r="D126" s="449" t="s">
        <v>5</v>
      </c>
      <c r="E126" s="449"/>
      <c r="F126" s="449"/>
      <c r="G126" s="449"/>
      <c r="H126" s="114">
        <f t="shared" si="277"/>
        <v>241418</v>
      </c>
      <c r="I126" s="118"/>
      <c r="J126" s="132">
        <v>53000</v>
      </c>
      <c r="K126" s="52"/>
      <c r="L126" s="120"/>
      <c r="M126" s="387">
        <v>185374</v>
      </c>
      <c r="N126" s="156">
        <v>844</v>
      </c>
      <c r="O126" s="119"/>
      <c r="P126" s="119"/>
      <c r="Q126" s="119">
        <v>2200</v>
      </c>
      <c r="R126" s="119"/>
      <c r="S126" s="119"/>
      <c r="T126" s="120"/>
      <c r="U126" s="320">
        <f t="shared" si="271"/>
        <v>0</v>
      </c>
      <c r="V126" s="305"/>
      <c r="W126" s="310"/>
      <c r="X126" s="310"/>
      <c r="Y126" s="306"/>
      <c r="Z126" s="389"/>
      <c r="AA126" s="307"/>
      <c r="AB126" s="308"/>
      <c r="AC126" s="308"/>
      <c r="AD126" s="308"/>
      <c r="AE126" s="308"/>
      <c r="AF126" s="308"/>
      <c r="AG126" s="306"/>
      <c r="AH126" s="344">
        <f t="shared" si="274"/>
        <v>0</v>
      </c>
      <c r="AI126" s="305"/>
      <c r="AJ126" s="310"/>
      <c r="AK126" s="310"/>
      <c r="AL126" s="306"/>
      <c r="AM126" s="389"/>
      <c r="AN126" s="307"/>
      <c r="AO126" s="308"/>
      <c r="AP126" s="308"/>
      <c r="AQ126" s="308"/>
      <c r="AR126" s="308"/>
      <c r="AS126" s="308"/>
      <c r="AT126" s="306"/>
      <c r="AV126" s="324"/>
      <c r="AW126" s="324"/>
      <c r="AX126" s="324"/>
      <c r="AY126" s="324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6"/>
      <c r="B127" s="234"/>
      <c r="C127" s="234">
        <v>322</v>
      </c>
      <c r="D127" s="449" t="s">
        <v>6</v>
      </c>
      <c r="E127" s="449"/>
      <c r="F127" s="449"/>
      <c r="G127" s="449"/>
      <c r="H127" s="114">
        <f t="shared" si="277"/>
        <v>597974</v>
      </c>
      <c r="I127" s="118"/>
      <c r="J127" s="132">
        <v>318800</v>
      </c>
      <c r="K127" s="52"/>
      <c r="L127" s="120"/>
      <c r="M127" s="387"/>
      <c r="N127" s="156"/>
      <c r="O127" s="119">
        <v>279174</v>
      </c>
      <c r="P127" s="119"/>
      <c r="Q127" s="119"/>
      <c r="R127" s="119"/>
      <c r="S127" s="119"/>
      <c r="T127" s="120"/>
      <c r="U127" s="320">
        <f t="shared" si="271"/>
        <v>0</v>
      </c>
      <c r="V127" s="305"/>
      <c r="W127" s="310"/>
      <c r="X127" s="310"/>
      <c r="Y127" s="306"/>
      <c r="Z127" s="389"/>
      <c r="AA127" s="307"/>
      <c r="AB127" s="308"/>
      <c r="AC127" s="308"/>
      <c r="AD127" s="308"/>
      <c r="AE127" s="308"/>
      <c r="AF127" s="308"/>
      <c r="AG127" s="306"/>
      <c r="AH127" s="344">
        <f t="shared" si="274"/>
        <v>0</v>
      </c>
      <c r="AI127" s="305"/>
      <c r="AJ127" s="310"/>
      <c r="AK127" s="310"/>
      <c r="AL127" s="306"/>
      <c r="AM127" s="389"/>
      <c r="AN127" s="307"/>
      <c r="AO127" s="308"/>
      <c r="AP127" s="308"/>
      <c r="AQ127" s="308"/>
      <c r="AR127" s="308"/>
      <c r="AS127" s="308"/>
      <c r="AT127" s="306"/>
      <c r="AV127" s="324"/>
      <c r="AW127" s="324"/>
      <c r="AX127" s="324"/>
      <c r="AY127" s="324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6"/>
      <c r="B128" s="234"/>
      <c r="C128" s="234">
        <v>323</v>
      </c>
      <c r="D128" s="449" t="s">
        <v>7</v>
      </c>
      <c r="E128" s="449"/>
      <c r="F128" s="449"/>
      <c r="G128" s="449"/>
      <c r="H128" s="114">
        <f>SUM(I128:T128)</f>
        <v>166184</v>
      </c>
      <c r="I128" s="118"/>
      <c r="J128" s="132">
        <v>129800</v>
      </c>
      <c r="K128" s="52"/>
      <c r="L128" s="120"/>
      <c r="M128" s="387"/>
      <c r="N128" s="156">
        <v>36384</v>
      </c>
      <c r="O128" s="119"/>
      <c r="P128" s="119"/>
      <c r="Q128" s="119"/>
      <c r="R128" s="119"/>
      <c r="S128" s="119"/>
      <c r="T128" s="120"/>
      <c r="U128" s="320">
        <f t="shared" si="271"/>
        <v>0</v>
      </c>
      <c r="V128" s="305"/>
      <c r="W128" s="310"/>
      <c r="X128" s="310"/>
      <c r="Y128" s="306"/>
      <c r="Z128" s="389"/>
      <c r="AA128" s="307"/>
      <c r="AB128" s="308"/>
      <c r="AC128" s="308"/>
      <c r="AD128" s="308"/>
      <c r="AE128" s="308"/>
      <c r="AF128" s="308"/>
      <c r="AG128" s="306"/>
      <c r="AH128" s="344">
        <f t="shared" si="274"/>
        <v>0</v>
      </c>
      <c r="AI128" s="305"/>
      <c r="AJ128" s="310"/>
      <c r="AK128" s="310"/>
      <c r="AL128" s="306"/>
      <c r="AM128" s="389"/>
      <c r="AN128" s="307"/>
      <c r="AO128" s="308"/>
      <c r="AP128" s="308"/>
      <c r="AQ128" s="308"/>
      <c r="AR128" s="308"/>
      <c r="AS128" s="308"/>
      <c r="AT128" s="306"/>
      <c r="AV128" s="324"/>
      <c r="AW128" s="324"/>
      <c r="AX128" s="324"/>
      <c r="AY128" s="324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6"/>
      <c r="B129" s="234"/>
      <c r="C129" s="234">
        <v>324</v>
      </c>
      <c r="D129" s="449" t="s">
        <v>100</v>
      </c>
      <c r="E129" s="449"/>
      <c r="F129" s="449"/>
      <c r="G129" s="449"/>
      <c r="H129" s="114">
        <f t="shared" si="277"/>
        <v>0</v>
      </c>
      <c r="I129" s="118"/>
      <c r="J129" s="132"/>
      <c r="K129" s="52"/>
      <c r="L129" s="120"/>
      <c r="M129" s="387"/>
      <c r="N129" s="156"/>
      <c r="O129" s="119"/>
      <c r="P129" s="119"/>
      <c r="Q129" s="119"/>
      <c r="R129" s="119"/>
      <c r="S129" s="119"/>
      <c r="T129" s="120"/>
      <c r="U129" s="320">
        <f t="shared" si="271"/>
        <v>0</v>
      </c>
      <c r="V129" s="305"/>
      <c r="W129" s="310"/>
      <c r="X129" s="310"/>
      <c r="Y129" s="306"/>
      <c r="Z129" s="389"/>
      <c r="AA129" s="307"/>
      <c r="AB129" s="308"/>
      <c r="AC129" s="308"/>
      <c r="AD129" s="308"/>
      <c r="AE129" s="308"/>
      <c r="AF129" s="308"/>
      <c r="AG129" s="306"/>
      <c r="AH129" s="344">
        <f t="shared" si="274"/>
        <v>0</v>
      </c>
      <c r="AI129" s="305"/>
      <c r="AJ129" s="310"/>
      <c r="AK129" s="310"/>
      <c r="AL129" s="306"/>
      <c r="AM129" s="389"/>
      <c r="AN129" s="307"/>
      <c r="AO129" s="308"/>
      <c r="AP129" s="308"/>
      <c r="AQ129" s="308"/>
      <c r="AR129" s="308"/>
      <c r="AS129" s="308"/>
      <c r="AT129" s="306"/>
      <c r="AV129" s="324"/>
      <c r="AW129" s="324"/>
      <c r="AX129" s="324"/>
      <c r="AY129" s="324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6"/>
      <c r="B130" s="234"/>
      <c r="C130" s="234">
        <v>329</v>
      </c>
      <c r="D130" s="449" t="s">
        <v>8</v>
      </c>
      <c r="E130" s="449"/>
      <c r="F130" s="449"/>
      <c r="G130" s="450"/>
      <c r="H130" s="114">
        <f t="shared" si="277"/>
        <v>22888</v>
      </c>
      <c r="I130" s="118"/>
      <c r="J130" s="132">
        <v>8000</v>
      </c>
      <c r="K130" s="52"/>
      <c r="L130" s="120"/>
      <c r="M130" s="387"/>
      <c r="N130" s="156">
        <v>8170</v>
      </c>
      <c r="O130" s="119"/>
      <c r="P130" s="119"/>
      <c r="Q130" s="119">
        <v>6718</v>
      </c>
      <c r="R130" s="119"/>
      <c r="S130" s="119"/>
      <c r="T130" s="120"/>
      <c r="U130" s="320">
        <f t="shared" si="271"/>
        <v>0</v>
      </c>
      <c r="V130" s="305"/>
      <c r="W130" s="310"/>
      <c r="X130" s="310"/>
      <c r="Y130" s="306"/>
      <c r="Z130" s="389"/>
      <c r="AA130" s="307"/>
      <c r="AB130" s="308"/>
      <c r="AC130" s="308"/>
      <c r="AD130" s="308"/>
      <c r="AE130" s="308"/>
      <c r="AF130" s="308"/>
      <c r="AG130" s="306"/>
      <c r="AH130" s="344">
        <f t="shared" si="274"/>
        <v>0</v>
      </c>
      <c r="AI130" s="305"/>
      <c r="AJ130" s="310"/>
      <c r="AK130" s="310"/>
      <c r="AL130" s="306"/>
      <c r="AM130" s="389"/>
      <c r="AN130" s="307"/>
      <c r="AO130" s="308"/>
      <c r="AP130" s="308"/>
      <c r="AQ130" s="308"/>
      <c r="AR130" s="308"/>
      <c r="AS130" s="308"/>
      <c r="AT130" s="306"/>
      <c r="AV130" s="324"/>
      <c r="AW130" s="324"/>
      <c r="AX130" s="324"/>
      <c r="AY130" s="324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499">
        <v>34</v>
      </c>
      <c r="B131" s="465"/>
      <c r="C131" s="128"/>
      <c r="D131" s="470" t="s">
        <v>9</v>
      </c>
      <c r="E131" s="470"/>
      <c r="F131" s="470"/>
      <c r="G131" s="471"/>
      <c r="H131" s="113">
        <f t="shared" si="277"/>
        <v>8621</v>
      </c>
      <c r="I131" s="115">
        <f>I132+I133</f>
        <v>0</v>
      </c>
      <c r="J131" s="69">
        <f>J132+J133</f>
        <v>6000</v>
      </c>
      <c r="K131" s="409">
        <f t="shared" ref="K131" si="302">K132+K133</f>
        <v>0</v>
      </c>
      <c r="L131" s="117">
        <f t="shared" ref="L131:T131" si="303">L132+L133</f>
        <v>0</v>
      </c>
      <c r="M131" s="386">
        <f t="shared" si="303"/>
        <v>0</v>
      </c>
      <c r="N131" s="133">
        <f t="shared" si="303"/>
        <v>2621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2">
        <f t="shared" si="271"/>
        <v>0</v>
      </c>
      <c r="V131" s="115">
        <f>V132+V133</f>
        <v>0</v>
      </c>
      <c r="W131" s="69">
        <f>W132+W133</f>
        <v>0</v>
      </c>
      <c r="X131" s="69">
        <f>X132+X133</f>
        <v>0</v>
      </c>
      <c r="Y131" s="117">
        <f t="shared" ref="Y131:AG131" si="305">Y132+Y133</f>
        <v>0</v>
      </c>
      <c r="Z131" s="386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3">
        <f t="shared" si="274"/>
        <v>0</v>
      </c>
      <c r="AI131" s="115">
        <f>AI132+AI133</f>
        <v>0</v>
      </c>
      <c r="AJ131" s="69">
        <f>AJ132+AJ133</f>
        <v>0</v>
      </c>
      <c r="AK131" s="69">
        <f>AK132+AK133</f>
        <v>0</v>
      </c>
      <c r="AL131" s="117">
        <f t="shared" ref="AL131:AT131" si="307">AL132+AL133</f>
        <v>0</v>
      </c>
      <c r="AM131" s="386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3"/>
      <c r="AW131" s="403"/>
      <c r="AX131" s="403"/>
      <c r="AY131" s="40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  <c r="CW131" s="251"/>
      <c r="CX131" s="251"/>
      <c r="CY131" s="251"/>
      <c r="CZ131" s="251"/>
      <c r="DA131" s="251"/>
      <c r="DB131" s="251"/>
      <c r="DC131" s="251"/>
      <c r="DD131" s="251"/>
      <c r="DE131" s="251"/>
      <c r="DF131" s="251"/>
      <c r="DG131" s="251"/>
      <c r="DH131" s="251"/>
      <c r="DI131" s="251"/>
      <c r="DJ131" s="251"/>
      <c r="DK131" s="251"/>
      <c r="DL131" s="251"/>
      <c r="DM131" s="251"/>
      <c r="DN131" s="251"/>
      <c r="DO131" s="251"/>
      <c r="DP131" s="251"/>
      <c r="DQ131" s="251"/>
      <c r="DR131" s="251"/>
      <c r="DS131" s="251"/>
      <c r="DT131" s="251"/>
      <c r="DU131" s="251"/>
      <c r="DV131" s="251"/>
      <c r="DW131" s="251"/>
      <c r="DX131" s="251"/>
      <c r="DY131" s="251"/>
      <c r="DZ131" s="251"/>
      <c r="EA131" s="251"/>
      <c r="EB131" s="251"/>
      <c r="EC131" s="251"/>
      <c r="ED131" s="251"/>
      <c r="EE131" s="251"/>
      <c r="EF131" s="251"/>
      <c r="EG131" s="251"/>
      <c r="EH131" s="251"/>
      <c r="EI131" s="251"/>
    </row>
    <row r="132" spans="1:139" s="110" customFormat="1" ht="15.75" customHeight="1" x14ac:dyDescent="0.25">
      <c r="A132" s="296"/>
      <c r="B132" s="234"/>
      <c r="C132" s="234">
        <v>342</v>
      </c>
      <c r="D132" s="449" t="s">
        <v>90</v>
      </c>
      <c r="E132" s="449"/>
      <c r="F132" s="449"/>
      <c r="G132" s="449"/>
      <c r="H132" s="114">
        <f t="shared" si="277"/>
        <v>0</v>
      </c>
      <c r="I132" s="118"/>
      <c r="J132" s="132"/>
      <c r="K132" s="52"/>
      <c r="L132" s="120"/>
      <c r="M132" s="387"/>
      <c r="N132" s="156"/>
      <c r="O132" s="119"/>
      <c r="P132" s="119"/>
      <c r="Q132" s="119"/>
      <c r="R132" s="119"/>
      <c r="S132" s="119"/>
      <c r="T132" s="120"/>
      <c r="U132" s="320">
        <f t="shared" si="271"/>
        <v>0</v>
      </c>
      <c r="V132" s="305"/>
      <c r="W132" s="310"/>
      <c r="X132" s="310"/>
      <c r="Y132" s="306"/>
      <c r="Z132" s="389"/>
      <c r="AA132" s="307"/>
      <c r="AB132" s="308"/>
      <c r="AC132" s="308"/>
      <c r="AD132" s="308"/>
      <c r="AE132" s="308"/>
      <c r="AF132" s="308"/>
      <c r="AG132" s="306"/>
      <c r="AH132" s="344">
        <f t="shared" si="274"/>
        <v>0</v>
      </c>
      <c r="AI132" s="305"/>
      <c r="AJ132" s="310"/>
      <c r="AK132" s="310"/>
      <c r="AL132" s="306"/>
      <c r="AM132" s="389"/>
      <c r="AN132" s="307"/>
      <c r="AO132" s="308"/>
      <c r="AP132" s="308"/>
      <c r="AQ132" s="308"/>
      <c r="AR132" s="308"/>
      <c r="AS132" s="308"/>
      <c r="AT132" s="306"/>
      <c r="AV132" s="324"/>
      <c r="AW132" s="324"/>
      <c r="AX132" s="324"/>
      <c r="AY132" s="324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6"/>
      <c r="B133" s="234"/>
      <c r="C133" s="234">
        <v>343</v>
      </c>
      <c r="D133" s="449" t="s">
        <v>10</v>
      </c>
      <c r="E133" s="449"/>
      <c r="F133" s="449"/>
      <c r="G133" s="449"/>
      <c r="H133" s="114">
        <f t="shared" si="277"/>
        <v>8621</v>
      </c>
      <c r="I133" s="118"/>
      <c r="J133" s="132">
        <v>6000</v>
      </c>
      <c r="K133" s="52"/>
      <c r="L133" s="120"/>
      <c r="M133" s="387"/>
      <c r="N133" s="156">
        <v>2621</v>
      </c>
      <c r="O133" s="119"/>
      <c r="P133" s="119"/>
      <c r="Q133" s="119"/>
      <c r="R133" s="119"/>
      <c r="S133" s="119"/>
      <c r="T133" s="120"/>
      <c r="U133" s="320">
        <f t="shared" si="271"/>
        <v>0</v>
      </c>
      <c r="V133" s="305"/>
      <c r="W133" s="310"/>
      <c r="X133" s="310"/>
      <c r="Y133" s="306"/>
      <c r="Z133" s="389"/>
      <c r="AA133" s="307"/>
      <c r="AB133" s="308"/>
      <c r="AC133" s="308"/>
      <c r="AD133" s="308"/>
      <c r="AE133" s="308"/>
      <c r="AF133" s="308"/>
      <c r="AG133" s="306"/>
      <c r="AH133" s="344">
        <f t="shared" si="274"/>
        <v>0</v>
      </c>
      <c r="AI133" s="305"/>
      <c r="AJ133" s="310"/>
      <c r="AK133" s="310"/>
      <c r="AL133" s="306"/>
      <c r="AM133" s="389"/>
      <c r="AN133" s="307"/>
      <c r="AO133" s="308"/>
      <c r="AP133" s="308"/>
      <c r="AQ133" s="308"/>
      <c r="AR133" s="308"/>
      <c r="AS133" s="308"/>
      <c r="AT133" s="306"/>
      <c r="AV133" s="324"/>
      <c r="AW133" s="324"/>
      <c r="AX133" s="324"/>
      <c r="AY133" s="324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0" customFormat="1" ht="29.25" customHeight="1" x14ac:dyDescent="0.25">
      <c r="A134" s="348"/>
      <c r="B134" s="349"/>
      <c r="D134" s="351"/>
      <c r="E134" s="351"/>
      <c r="F134" s="351"/>
      <c r="G134" s="351"/>
      <c r="I134" s="511" t="s">
        <v>176</v>
      </c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4"/>
      <c r="V134" s="511" t="s">
        <v>176</v>
      </c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4"/>
      <c r="AI134" s="511" t="s">
        <v>176</v>
      </c>
      <c r="AJ134" s="511"/>
      <c r="AK134" s="511"/>
      <c r="AL134" s="511"/>
      <c r="AM134" s="511"/>
      <c r="AN134" s="511"/>
      <c r="AO134" s="511"/>
      <c r="AP134" s="511"/>
      <c r="AQ134" s="511"/>
      <c r="AR134" s="511"/>
      <c r="AS134" s="511"/>
      <c r="AT134" s="514"/>
      <c r="AV134" s="322"/>
      <c r="AW134" s="322"/>
      <c r="AX134" s="322"/>
      <c r="AY134" s="32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52"/>
      <c r="BQ134" s="352"/>
      <c r="BR134" s="352"/>
    </row>
    <row r="135" spans="1:139" s="72" customFormat="1" ht="10.5" customHeight="1" x14ac:dyDescent="0.25">
      <c r="A135" s="298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495" t="s">
        <v>157</v>
      </c>
      <c r="B136" s="496"/>
      <c r="C136" s="496"/>
      <c r="D136" s="497" t="s">
        <v>139</v>
      </c>
      <c r="E136" s="497"/>
      <c r="F136" s="497"/>
      <c r="G136" s="498"/>
      <c r="H136" s="121">
        <f t="shared" ref="H136:H144" si="309">SUM(I136:T136)</f>
        <v>0</v>
      </c>
      <c r="I136" s="122">
        <f>I137+I141</f>
        <v>0</v>
      </c>
      <c r="J136" s="370">
        <f>J137+J141</f>
        <v>0</v>
      </c>
      <c r="K136" s="415">
        <f t="shared" ref="K136" si="310">K137+K141</f>
        <v>0</v>
      </c>
      <c r="L136" s="124">
        <f t="shared" ref="L136:T136" si="311">L137+L141</f>
        <v>0</v>
      </c>
      <c r="M136" s="385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6">
        <f t="shared" ref="U136:U144" si="313">SUM(V136:AG136)</f>
        <v>0</v>
      </c>
      <c r="V136" s="122">
        <f>V137+V141</f>
        <v>0</v>
      </c>
      <c r="W136" s="370">
        <f>W137+W141</f>
        <v>0</v>
      </c>
      <c r="X136" s="370">
        <f>X137+X141</f>
        <v>0</v>
      </c>
      <c r="Y136" s="124">
        <f t="shared" ref="Y136:AB136" si="314">Y137+Y141</f>
        <v>0</v>
      </c>
      <c r="Z136" s="385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2">
        <f t="shared" ref="AH136:AH144" si="317">SUM(AI136:AT136)</f>
        <v>0</v>
      </c>
      <c r="AI136" s="122">
        <f>AI137+AI141</f>
        <v>0</v>
      </c>
      <c r="AJ136" s="370">
        <f>AJ137+AJ141</f>
        <v>0</v>
      </c>
      <c r="AK136" s="370">
        <f>AK137+AK141</f>
        <v>0</v>
      </c>
      <c r="AL136" s="124">
        <f t="shared" ref="AL136:AO136" si="318">AL137+AL141</f>
        <v>0</v>
      </c>
      <c r="AM136" s="385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1"/>
      <c r="AW136" s="401"/>
      <c r="AX136" s="401"/>
      <c r="AY136" s="401"/>
      <c r="BB136" s="254"/>
      <c r="BC136" s="254"/>
      <c r="BD136" s="254"/>
      <c r="BE136" s="254"/>
      <c r="BF136" s="254"/>
      <c r="BG136" s="254"/>
      <c r="BH136" s="254"/>
      <c r="BI136" s="254"/>
      <c r="BJ136" s="254"/>
      <c r="BK136" s="254"/>
      <c r="BL136" s="254"/>
      <c r="BM136" s="254"/>
      <c r="BN136" s="254"/>
      <c r="BO136" s="254"/>
      <c r="BP136" s="254"/>
      <c r="BQ136" s="254"/>
      <c r="BR136" s="254"/>
      <c r="BS136" s="253"/>
      <c r="BT136" s="253"/>
      <c r="BU136" s="253"/>
      <c r="BV136" s="253"/>
      <c r="BW136" s="253"/>
      <c r="BX136" s="253"/>
      <c r="BY136" s="253"/>
      <c r="BZ136" s="253"/>
      <c r="CA136" s="253"/>
      <c r="CB136" s="253"/>
      <c r="CC136" s="253"/>
      <c r="CD136" s="253"/>
      <c r="CE136" s="253"/>
      <c r="CF136" s="253"/>
      <c r="CG136" s="253"/>
      <c r="CH136" s="253"/>
      <c r="CI136" s="253"/>
      <c r="CJ136" s="253"/>
      <c r="CK136" s="253"/>
      <c r="CL136" s="253"/>
      <c r="CM136" s="253"/>
      <c r="CN136" s="253"/>
      <c r="CO136" s="253"/>
      <c r="CP136" s="253"/>
      <c r="CQ136" s="253"/>
      <c r="CR136" s="253"/>
      <c r="CS136" s="253"/>
      <c r="CT136" s="253"/>
      <c r="CU136" s="253"/>
      <c r="CV136" s="253"/>
      <c r="CW136" s="253"/>
      <c r="CX136" s="253"/>
      <c r="CY136" s="253"/>
      <c r="CZ136" s="253"/>
      <c r="DA136" s="253"/>
      <c r="DB136" s="253"/>
      <c r="DC136" s="253"/>
      <c r="DD136" s="253"/>
      <c r="DE136" s="253"/>
      <c r="DF136" s="253"/>
      <c r="DG136" s="253"/>
      <c r="DH136" s="253"/>
      <c r="DI136" s="253"/>
      <c r="DJ136" s="253"/>
      <c r="DK136" s="253"/>
      <c r="DL136" s="253"/>
      <c r="DM136" s="253"/>
      <c r="DN136" s="253"/>
      <c r="DO136" s="253"/>
      <c r="DP136" s="253"/>
      <c r="DQ136" s="253"/>
      <c r="DR136" s="253"/>
      <c r="DS136" s="253"/>
      <c r="DT136" s="253"/>
      <c r="DU136" s="253"/>
      <c r="DV136" s="253"/>
      <c r="DW136" s="253"/>
      <c r="DX136" s="253"/>
      <c r="DY136" s="253"/>
      <c r="DZ136" s="253"/>
      <c r="EA136" s="253"/>
      <c r="EB136" s="253"/>
      <c r="EC136" s="253"/>
      <c r="ED136" s="253"/>
      <c r="EE136" s="253"/>
      <c r="EF136" s="253"/>
      <c r="EG136" s="253"/>
      <c r="EH136" s="253"/>
      <c r="EI136" s="253"/>
    </row>
    <row r="137" spans="1:139" s="112" customFormat="1" ht="15.75" customHeight="1" x14ac:dyDescent="0.25">
      <c r="A137" s="294">
        <v>3</v>
      </c>
      <c r="B137" s="81"/>
      <c r="C137" s="128"/>
      <c r="D137" s="470" t="s">
        <v>16</v>
      </c>
      <c r="E137" s="470"/>
      <c r="F137" s="470"/>
      <c r="G137" s="471"/>
      <c r="H137" s="113">
        <f t="shared" si="309"/>
        <v>0</v>
      </c>
      <c r="I137" s="115">
        <f>I138</f>
        <v>0</v>
      </c>
      <c r="J137" s="69">
        <f>J138</f>
        <v>0</v>
      </c>
      <c r="K137" s="409">
        <f t="shared" ref="K137:AT137" si="321">K138</f>
        <v>0</v>
      </c>
      <c r="L137" s="117">
        <f t="shared" si="321"/>
        <v>0</v>
      </c>
      <c r="M137" s="386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2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6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3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6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1"/>
      <c r="AW137" s="401"/>
      <c r="AX137" s="401"/>
      <c r="AY137" s="401"/>
      <c r="BB137" s="254"/>
      <c r="BC137" s="254"/>
      <c r="BD137" s="254"/>
      <c r="BE137" s="254"/>
      <c r="BF137" s="254"/>
      <c r="BG137" s="254"/>
      <c r="BH137" s="254"/>
      <c r="BI137" s="254"/>
      <c r="BJ137" s="254"/>
      <c r="BK137" s="254"/>
      <c r="BL137" s="254"/>
      <c r="BM137" s="254"/>
      <c r="BN137" s="254"/>
      <c r="BO137" s="254"/>
      <c r="BP137" s="254"/>
      <c r="BQ137" s="254"/>
      <c r="BR137" s="254"/>
      <c r="BS137" s="253"/>
      <c r="BT137" s="253"/>
      <c r="BU137" s="253"/>
      <c r="BV137" s="253"/>
      <c r="BW137" s="253"/>
      <c r="BX137" s="253"/>
      <c r="BY137" s="253"/>
      <c r="BZ137" s="253"/>
      <c r="CA137" s="253"/>
      <c r="CB137" s="253"/>
      <c r="CC137" s="253"/>
      <c r="CD137" s="253"/>
      <c r="CE137" s="253"/>
      <c r="CF137" s="253"/>
      <c r="CG137" s="253"/>
      <c r="CH137" s="253"/>
      <c r="CI137" s="253"/>
      <c r="CJ137" s="253"/>
      <c r="CK137" s="253"/>
      <c r="CL137" s="253"/>
      <c r="CM137" s="253"/>
      <c r="CN137" s="253"/>
      <c r="CO137" s="253"/>
      <c r="CP137" s="253"/>
      <c r="CQ137" s="253"/>
      <c r="CR137" s="253"/>
      <c r="CS137" s="253"/>
      <c r="CT137" s="253"/>
      <c r="CU137" s="253"/>
      <c r="CV137" s="253"/>
      <c r="CW137" s="253"/>
      <c r="CX137" s="253"/>
      <c r="CY137" s="253"/>
      <c r="CZ137" s="253"/>
      <c r="DA137" s="253"/>
      <c r="DB137" s="253"/>
      <c r="DC137" s="253"/>
      <c r="DD137" s="253"/>
      <c r="DE137" s="253"/>
      <c r="DF137" s="253"/>
      <c r="DG137" s="253"/>
      <c r="DH137" s="253"/>
      <c r="DI137" s="253"/>
      <c r="DJ137" s="253"/>
      <c r="DK137" s="253"/>
      <c r="DL137" s="253"/>
      <c r="DM137" s="253"/>
      <c r="DN137" s="253"/>
      <c r="DO137" s="253"/>
      <c r="DP137" s="253"/>
      <c r="DQ137" s="253"/>
      <c r="DR137" s="253"/>
      <c r="DS137" s="253"/>
      <c r="DT137" s="253"/>
      <c r="DU137" s="253"/>
      <c r="DV137" s="253"/>
      <c r="DW137" s="253"/>
      <c r="DX137" s="253"/>
      <c r="DY137" s="253"/>
      <c r="DZ137" s="253"/>
      <c r="EA137" s="253"/>
      <c r="EB137" s="253"/>
      <c r="EC137" s="253"/>
      <c r="ED137" s="253"/>
      <c r="EE137" s="253"/>
      <c r="EF137" s="253"/>
      <c r="EG137" s="253"/>
      <c r="EH137" s="253"/>
      <c r="EI137" s="253"/>
    </row>
    <row r="138" spans="1:139" s="111" customFormat="1" ht="15.75" customHeight="1" x14ac:dyDescent="0.25">
      <c r="A138" s="499">
        <v>32</v>
      </c>
      <c r="B138" s="465"/>
      <c r="C138" s="128"/>
      <c r="D138" s="470" t="s">
        <v>4</v>
      </c>
      <c r="E138" s="470"/>
      <c r="F138" s="470"/>
      <c r="G138" s="471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09">
        <f t="shared" ref="K138" si="322">SUM(K139:K140)</f>
        <v>0</v>
      </c>
      <c r="L138" s="117">
        <f t="shared" ref="L138:T138" si="323">SUM(L139:L140)</f>
        <v>0</v>
      </c>
      <c r="M138" s="386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2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6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3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6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3"/>
      <c r="AW138" s="403"/>
      <c r="AX138" s="403"/>
      <c r="AY138" s="40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DI138" s="251"/>
      <c r="DJ138" s="251"/>
      <c r="DK138" s="251"/>
      <c r="DL138" s="251"/>
      <c r="DM138" s="251"/>
      <c r="DN138" s="251"/>
      <c r="DO138" s="251"/>
      <c r="DP138" s="251"/>
      <c r="DQ138" s="251"/>
      <c r="DR138" s="251"/>
      <c r="DS138" s="251"/>
      <c r="DT138" s="251"/>
      <c r="DU138" s="251"/>
      <c r="DV138" s="251"/>
      <c r="DW138" s="251"/>
      <c r="DX138" s="251"/>
      <c r="DY138" s="251"/>
      <c r="DZ138" s="251"/>
      <c r="EA138" s="251"/>
      <c r="EB138" s="251"/>
      <c r="EC138" s="251"/>
      <c r="ED138" s="251"/>
      <c r="EE138" s="251"/>
      <c r="EF138" s="251"/>
      <c r="EG138" s="251"/>
      <c r="EH138" s="251"/>
      <c r="EI138" s="251"/>
    </row>
    <row r="139" spans="1:139" s="110" customFormat="1" ht="15.75" customHeight="1" x14ac:dyDescent="0.25">
      <c r="A139" s="296"/>
      <c r="B139" s="234"/>
      <c r="C139" s="234">
        <v>322</v>
      </c>
      <c r="D139" s="449" t="s">
        <v>6</v>
      </c>
      <c r="E139" s="449"/>
      <c r="F139" s="449"/>
      <c r="G139" s="450"/>
      <c r="H139" s="114">
        <f t="shared" si="309"/>
        <v>0</v>
      </c>
      <c r="I139" s="118"/>
      <c r="J139" s="132"/>
      <c r="K139" s="52"/>
      <c r="L139" s="120"/>
      <c r="M139" s="387"/>
      <c r="N139" s="156"/>
      <c r="O139" s="119"/>
      <c r="P139" s="119"/>
      <c r="Q139" s="119"/>
      <c r="R139" s="119"/>
      <c r="S139" s="119"/>
      <c r="T139" s="120"/>
      <c r="U139" s="320">
        <f t="shared" si="313"/>
        <v>0</v>
      </c>
      <c r="V139" s="305"/>
      <c r="W139" s="310"/>
      <c r="X139" s="310"/>
      <c r="Y139" s="306"/>
      <c r="Z139" s="389"/>
      <c r="AA139" s="307"/>
      <c r="AB139" s="308"/>
      <c r="AC139" s="308"/>
      <c r="AD139" s="308"/>
      <c r="AE139" s="308"/>
      <c r="AF139" s="308"/>
      <c r="AG139" s="306"/>
      <c r="AH139" s="344">
        <f t="shared" si="317"/>
        <v>0</v>
      </c>
      <c r="AI139" s="305"/>
      <c r="AJ139" s="310"/>
      <c r="AK139" s="310"/>
      <c r="AL139" s="306"/>
      <c r="AM139" s="389"/>
      <c r="AN139" s="307"/>
      <c r="AO139" s="308"/>
      <c r="AP139" s="308"/>
      <c r="AQ139" s="308"/>
      <c r="AR139" s="308"/>
      <c r="AS139" s="308"/>
      <c r="AT139" s="306"/>
      <c r="AV139" s="324"/>
      <c r="AW139" s="324"/>
      <c r="AX139" s="324"/>
      <c r="AY139" s="324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6"/>
      <c r="B140" s="234"/>
      <c r="C140" s="234">
        <v>323</v>
      </c>
      <c r="D140" s="449" t="s">
        <v>7</v>
      </c>
      <c r="E140" s="449"/>
      <c r="F140" s="449"/>
      <c r="G140" s="450"/>
      <c r="H140" s="114">
        <f t="shared" si="309"/>
        <v>0</v>
      </c>
      <c r="I140" s="118"/>
      <c r="J140" s="132"/>
      <c r="K140" s="52"/>
      <c r="L140" s="120"/>
      <c r="M140" s="387"/>
      <c r="N140" s="156"/>
      <c r="O140" s="119"/>
      <c r="P140" s="119"/>
      <c r="Q140" s="119"/>
      <c r="R140" s="119"/>
      <c r="S140" s="119"/>
      <c r="T140" s="120"/>
      <c r="U140" s="320">
        <f t="shared" si="313"/>
        <v>0</v>
      </c>
      <c r="V140" s="305"/>
      <c r="W140" s="310"/>
      <c r="X140" s="310"/>
      <c r="Y140" s="306"/>
      <c r="Z140" s="389"/>
      <c r="AA140" s="307"/>
      <c r="AB140" s="308"/>
      <c r="AC140" s="308"/>
      <c r="AD140" s="308"/>
      <c r="AE140" s="308"/>
      <c r="AF140" s="308"/>
      <c r="AG140" s="306"/>
      <c r="AH140" s="344">
        <f t="shared" si="317"/>
        <v>0</v>
      </c>
      <c r="AI140" s="305"/>
      <c r="AJ140" s="310"/>
      <c r="AK140" s="310"/>
      <c r="AL140" s="306"/>
      <c r="AM140" s="389"/>
      <c r="AN140" s="307"/>
      <c r="AO140" s="308"/>
      <c r="AP140" s="308"/>
      <c r="AQ140" s="308"/>
      <c r="AR140" s="308"/>
      <c r="AS140" s="308"/>
      <c r="AT140" s="306"/>
      <c r="AV140" s="324"/>
      <c r="AW140" s="324"/>
      <c r="AX140" s="324"/>
      <c r="AY140" s="324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4">
        <v>4</v>
      </c>
      <c r="B141" s="78"/>
      <c r="C141" s="78"/>
      <c r="D141" s="539" t="s">
        <v>17</v>
      </c>
      <c r="E141" s="539"/>
      <c r="F141" s="539"/>
      <c r="G141" s="540"/>
      <c r="H141" s="113">
        <f t="shared" si="309"/>
        <v>0</v>
      </c>
      <c r="I141" s="115">
        <f>I142</f>
        <v>0</v>
      </c>
      <c r="J141" s="69">
        <f>J142</f>
        <v>0</v>
      </c>
      <c r="K141" s="409">
        <f t="shared" ref="K141:AT141" si="329">K142</f>
        <v>0</v>
      </c>
      <c r="L141" s="117">
        <f t="shared" si="329"/>
        <v>0</v>
      </c>
      <c r="M141" s="386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2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6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3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6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1"/>
      <c r="AW141" s="401"/>
      <c r="AX141" s="401"/>
      <c r="AY141" s="401"/>
      <c r="BB141" s="254"/>
      <c r="BC141" s="254"/>
      <c r="BD141" s="254"/>
      <c r="BE141" s="254"/>
      <c r="BF141" s="254"/>
      <c r="BG141" s="254"/>
      <c r="BH141" s="254"/>
      <c r="BI141" s="254"/>
      <c r="BJ141" s="254"/>
      <c r="BK141" s="254"/>
      <c r="BL141" s="254"/>
      <c r="BM141" s="254"/>
      <c r="BN141" s="254"/>
      <c r="BO141" s="254"/>
      <c r="BP141" s="254"/>
      <c r="BQ141" s="254"/>
      <c r="BR141" s="254"/>
      <c r="BS141" s="253"/>
      <c r="BT141" s="253"/>
      <c r="BU141" s="253"/>
      <c r="BV141" s="253"/>
      <c r="BW141" s="253"/>
      <c r="BX141" s="253"/>
      <c r="BY141" s="253"/>
      <c r="BZ141" s="253"/>
      <c r="CA141" s="253"/>
      <c r="CB141" s="253"/>
      <c r="CC141" s="253"/>
      <c r="CD141" s="253"/>
      <c r="CE141" s="253"/>
      <c r="CF141" s="253"/>
      <c r="CG141" s="253"/>
      <c r="CH141" s="253"/>
      <c r="CI141" s="253"/>
      <c r="CJ141" s="253"/>
      <c r="CK141" s="253"/>
      <c r="CL141" s="253"/>
      <c r="CM141" s="253"/>
      <c r="CN141" s="253"/>
      <c r="CO141" s="253"/>
      <c r="CP141" s="253"/>
      <c r="CQ141" s="253"/>
      <c r="CR141" s="253"/>
      <c r="CS141" s="253"/>
      <c r="CT141" s="253"/>
      <c r="CU141" s="253"/>
      <c r="CV141" s="253"/>
      <c r="CW141" s="253"/>
      <c r="CX141" s="253"/>
      <c r="CY141" s="253"/>
      <c r="CZ141" s="253"/>
      <c r="DA141" s="253"/>
      <c r="DB141" s="253"/>
      <c r="DC141" s="253"/>
      <c r="DD141" s="253"/>
      <c r="DE141" s="253"/>
      <c r="DF141" s="253"/>
      <c r="DG141" s="253"/>
      <c r="DH141" s="253"/>
      <c r="DI141" s="253"/>
      <c r="DJ141" s="253"/>
      <c r="DK141" s="253"/>
      <c r="DL141" s="253"/>
      <c r="DM141" s="253"/>
      <c r="DN141" s="253"/>
      <c r="DO141" s="253"/>
      <c r="DP141" s="253"/>
      <c r="DQ141" s="253"/>
      <c r="DR141" s="253"/>
      <c r="DS141" s="253"/>
      <c r="DT141" s="253"/>
      <c r="DU141" s="253"/>
      <c r="DV141" s="253"/>
      <c r="DW141" s="253"/>
      <c r="DX141" s="253"/>
      <c r="DY141" s="253"/>
      <c r="DZ141" s="253"/>
      <c r="EA141" s="253"/>
      <c r="EB141" s="253"/>
      <c r="EC141" s="253"/>
      <c r="ED141" s="253"/>
      <c r="EE141" s="253"/>
      <c r="EF141" s="253"/>
      <c r="EG141" s="253"/>
      <c r="EH141" s="253"/>
      <c r="EI141" s="253"/>
    </row>
    <row r="142" spans="1:139" s="111" customFormat="1" ht="24.75" customHeight="1" x14ac:dyDescent="0.25">
      <c r="A142" s="499">
        <v>42</v>
      </c>
      <c r="B142" s="465"/>
      <c r="C142" s="274"/>
      <c r="D142" s="470" t="s">
        <v>47</v>
      </c>
      <c r="E142" s="470"/>
      <c r="F142" s="470"/>
      <c r="G142" s="471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09">
        <f t="shared" ref="K142" si="330">SUM(K143:K144)</f>
        <v>0</v>
      </c>
      <c r="L142" s="117">
        <f t="shared" ref="L142:T142" si="331">SUM(L143:L144)</f>
        <v>0</v>
      </c>
      <c r="M142" s="386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2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6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3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6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3"/>
      <c r="AW142" s="403"/>
      <c r="AX142" s="403"/>
      <c r="AY142" s="40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</row>
    <row r="143" spans="1:139" s="111" customFormat="1" ht="15" x14ac:dyDescent="0.25">
      <c r="A143" s="297"/>
      <c r="B143" s="234"/>
      <c r="C143" s="234">
        <v>421</v>
      </c>
      <c r="D143" s="449" t="s">
        <v>75</v>
      </c>
      <c r="E143" s="449"/>
      <c r="F143" s="449"/>
      <c r="G143" s="450"/>
      <c r="H143" s="114">
        <f t="shared" si="309"/>
        <v>0</v>
      </c>
      <c r="I143" s="118"/>
      <c r="J143" s="132"/>
      <c r="K143" s="52"/>
      <c r="L143" s="120"/>
      <c r="M143" s="387"/>
      <c r="N143" s="156"/>
      <c r="O143" s="119"/>
      <c r="P143" s="119"/>
      <c r="Q143" s="119"/>
      <c r="R143" s="119"/>
      <c r="S143" s="119"/>
      <c r="T143" s="120"/>
      <c r="U143" s="320">
        <f t="shared" si="313"/>
        <v>0</v>
      </c>
      <c r="V143" s="305"/>
      <c r="W143" s="310"/>
      <c r="X143" s="310"/>
      <c r="Y143" s="306"/>
      <c r="Z143" s="389"/>
      <c r="AA143" s="307"/>
      <c r="AB143" s="308"/>
      <c r="AC143" s="308"/>
      <c r="AD143" s="308"/>
      <c r="AE143" s="308"/>
      <c r="AF143" s="308"/>
      <c r="AG143" s="306"/>
      <c r="AH143" s="344">
        <f t="shared" si="317"/>
        <v>0</v>
      </c>
      <c r="AI143" s="305"/>
      <c r="AJ143" s="310"/>
      <c r="AK143" s="310"/>
      <c r="AL143" s="306"/>
      <c r="AM143" s="389"/>
      <c r="AN143" s="307"/>
      <c r="AO143" s="308"/>
      <c r="AP143" s="308"/>
      <c r="AQ143" s="308"/>
      <c r="AR143" s="308"/>
      <c r="AS143" s="308"/>
      <c r="AT143" s="306"/>
      <c r="AV143" s="403"/>
      <c r="AW143" s="403"/>
      <c r="AX143" s="403"/>
      <c r="AY143" s="40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DI143" s="251"/>
      <c r="DJ143" s="251"/>
      <c r="DK143" s="251"/>
      <c r="DL143" s="251"/>
      <c r="DM143" s="251"/>
      <c r="DN143" s="251"/>
      <c r="DO143" s="251"/>
      <c r="DP143" s="251"/>
      <c r="DQ143" s="251"/>
      <c r="DR143" s="251"/>
      <c r="DS143" s="251"/>
      <c r="DT143" s="251"/>
      <c r="DU143" s="251"/>
      <c r="DV143" s="251"/>
      <c r="DW143" s="251"/>
      <c r="DX143" s="251"/>
      <c r="DY143" s="251"/>
      <c r="DZ143" s="251"/>
      <c r="EA143" s="251"/>
      <c r="EB143" s="251"/>
      <c r="EC143" s="251"/>
      <c r="ED143" s="251"/>
      <c r="EE143" s="251"/>
      <c r="EF143" s="251"/>
      <c r="EG143" s="251"/>
      <c r="EH143" s="251"/>
      <c r="EI143" s="251"/>
    </row>
    <row r="144" spans="1:139" s="110" customFormat="1" ht="14.25" x14ac:dyDescent="0.25">
      <c r="A144" s="296"/>
      <c r="B144" s="234"/>
      <c r="C144" s="234">
        <v>422</v>
      </c>
      <c r="D144" s="449" t="s">
        <v>11</v>
      </c>
      <c r="E144" s="449"/>
      <c r="F144" s="449"/>
      <c r="G144" s="450"/>
      <c r="H144" s="114">
        <f t="shared" si="309"/>
        <v>0</v>
      </c>
      <c r="I144" s="118"/>
      <c r="J144" s="132"/>
      <c r="K144" s="52"/>
      <c r="L144" s="120"/>
      <c r="M144" s="387"/>
      <c r="N144" s="156"/>
      <c r="O144" s="119"/>
      <c r="P144" s="119"/>
      <c r="Q144" s="119"/>
      <c r="R144" s="119"/>
      <c r="S144" s="119"/>
      <c r="T144" s="120"/>
      <c r="U144" s="320">
        <f t="shared" si="313"/>
        <v>0</v>
      </c>
      <c r="V144" s="305"/>
      <c r="W144" s="310"/>
      <c r="X144" s="310"/>
      <c r="Y144" s="306"/>
      <c r="Z144" s="389"/>
      <c r="AA144" s="307"/>
      <c r="AB144" s="308"/>
      <c r="AC144" s="308"/>
      <c r="AD144" s="308"/>
      <c r="AE144" s="308"/>
      <c r="AF144" s="308"/>
      <c r="AG144" s="306"/>
      <c r="AH144" s="345">
        <f t="shared" si="317"/>
        <v>0</v>
      </c>
      <c r="AI144" s="305"/>
      <c r="AJ144" s="310"/>
      <c r="AK144" s="310"/>
      <c r="AL144" s="306"/>
      <c r="AM144" s="389"/>
      <c r="AN144" s="307"/>
      <c r="AO144" s="308"/>
      <c r="AP144" s="308"/>
      <c r="AQ144" s="308"/>
      <c r="AR144" s="308"/>
      <c r="AS144" s="308"/>
      <c r="AT144" s="306"/>
      <c r="AV144" s="324"/>
      <c r="AW144" s="324"/>
      <c r="AX144" s="324"/>
      <c r="AY144" s="324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8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495" t="s">
        <v>158</v>
      </c>
      <c r="B146" s="496"/>
      <c r="C146" s="496"/>
      <c r="D146" s="497" t="s">
        <v>140</v>
      </c>
      <c r="E146" s="497"/>
      <c r="F146" s="497"/>
      <c r="G146" s="498"/>
      <c r="H146" s="121">
        <f>SUM(I146:T146)</f>
        <v>0</v>
      </c>
      <c r="I146" s="122">
        <f>I147</f>
        <v>0</v>
      </c>
      <c r="J146" s="370">
        <f>J147</f>
        <v>0</v>
      </c>
      <c r="K146" s="415">
        <f t="shared" ref="K146:AL147" si="337">K147</f>
        <v>0</v>
      </c>
      <c r="L146" s="124">
        <f t="shared" si="337"/>
        <v>0</v>
      </c>
      <c r="M146" s="385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6">
        <f>SUM(V146:AG146)</f>
        <v>0</v>
      </c>
      <c r="V146" s="122">
        <f t="shared" ref="V146:X147" si="338">V147</f>
        <v>0</v>
      </c>
      <c r="W146" s="370">
        <f t="shared" si="338"/>
        <v>0</v>
      </c>
      <c r="X146" s="370">
        <f t="shared" si="338"/>
        <v>0</v>
      </c>
      <c r="Y146" s="124">
        <f t="shared" si="337"/>
        <v>0</v>
      </c>
      <c r="Z146" s="385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2">
        <f>SUM(AI146:AT146)</f>
        <v>0</v>
      </c>
      <c r="AI146" s="122">
        <f t="shared" ref="AI146:AK147" si="339">AI147</f>
        <v>0</v>
      </c>
      <c r="AJ146" s="370">
        <f t="shared" si="339"/>
        <v>0</v>
      </c>
      <c r="AK146" s="370">
        <f t="shared" si="339"/>
        <v>0</v>
      </c>
      <c r="AL146" s="124">
        <f t="shared" si="337"/>
        <v>0</v>
      </c>
      <c r="AM146" s="385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1"/>
      <c r="AW146" s="401"/>
      <c r="AX146" s="401"/>
      <c r="AY146" s="401"/>
      <c r="BB146" s="254"/>
      <c r="BC146" s="254"/>
      <c r="BD146" s="254"/>
      <c r="BE146" s="254"/>
      <c r="BF146" s="254"/>
      <c r="BG146" s="254"/>
      <c r="BH146" s="254"/>
      <c r="BI146" s="254"/>
      <c r="BJ146" s="254"/>
      <c r="BK146" s="254"/>
      <c r="BL146" s="254"/>
      <c r="BM146" s="254"/>
      <c r="BN146" s="254"/>
      <c r="BO146" s="254"/>
      <c r="BP146" s="254"/>
      <c r="BQ146" s="254"/>
      <c r="BR146" s="254"/>
      <c r="BS146" s="253"/>
      <c r="BT146" s="253"/>
      <c r="BU146" s="253"/>
      <c r="BV146" s="253"/>
      <c r="BW146" s="253"/>
      <c r="BX146" s="253"/>
      <c r="BY146" s="253"/>
      <c r="BZ146" s="253"/>
      <c r="CA146" s="253"/>
      <c r="CB146" s="253"/>
      <c r="CC146" s="253"/>
      <c r="CD146" s="253"/>
      <c r="CE146" s="253"/>
      <c r="CF146" s="253"/>
      <c r="CG146" s="253"/>
      <c r="CH146" s="253"/>
      <c r="CI146" s="253"/>
      <c r="CJ146" s="253"/>
      <c r="CK146" s="253"/>
      <c r="CL146" s="253"/>
      <c r="CM146" s="253"/>
      <c r="CN146" s="253"/>
      <c r="CO146" s="253"/>
      <c r="CP146" s="253"/>
      <c r="CQ146" s="253"/>
      <c r="CR146" s="253"/>
      <c r="CS146" s="253"/>
      <c r="CT146" s="253"/>
      <c r="CU146" s="253"/>
      <c r="CV146" s="253"/>
      <c r="CW146" s="253"/>
      <c r="CX146" s="253"/>
      <c r="CY146" s="253"/>
      <c r="CZ146" s="253"/>
      <c r="DA146" s="253"/>
      <c r="DB146" s="253"/>
      <c r="DC146" s="253"/>
      <c r="DD146" s="253"/>
      <c r="DE146" s="253"/>
      <c r="DF146" s="253"/>
      <c r="DG146" s="253"/>
      <c r="DH146" s="253"/>
      <c r="DI146" s="253"/>
      <c r="DJ146" s="253"/>
      <c r="DK146" s="253"/>
      <c r="DL146" s="253"/>
      <c r="DM146" s="253"/>
      <c r="DN146" s="253"/>
      <c r="DO146" s="253"/>
      <c r="DP146" s="253"/>
      <c r="DQ146" s="253"/>
      <c r="DR146" s="253"/>
      <c r="DS146" s="253"/>
      <c r="DT146" s="253"/>
      <c r="DU146" s="253"/>
      <c r="DV146" s="253"/>
      <c r="DW146" s="253"/>
      <c r="DX146" s="253"/>
      <c r="DY146" s="253"/>
      <c r="DZ146" s="253"/>
      <c r="EA146" s="253"/>
      <c r="EB146" s="253"/>
      <c r="EC146" s="253"/>
      <c r="ED146" s="253"/>
      <c r="EE146" s="253"/>
      <c r="EF146" s="253"/>
      <c r="EG146" s="253"/>
      <c r="EH146" s="253"/>
      <c r="EI146" s="253"/>
    </row>
    <row r="147" spans="1:139" s="112" customFormat="1" ht="15.75" customHeight="1" x14ac:dyDescent="0.25">
      <c r="A147" s="294">
        <v>3</v>
      </c>
      <c r="B147" s="81"/>
      <c r="C147" s="128"/>
      <c r="D147" s="470" t="s">
        <v>16</v>
      </c>
      <c r="E147" s="470"/>
      <c r="F147" s="470"/>
      <c r="G147" s="471"/>
      <c r="H147" s="113">
        <f>SUM(I147:T147)</f>
        <v>0</v>
      </c>
      <c r="I147" s="115">
        <f>I148</f>
        <v>0</v>
      </c>
      <c r="J147" s="69">
        <f>J148</f>
        <v>0</v>
      </c>
      <c r="K147" s="409">
        <f t="shared" si="337"/>
        <v>0</v>
      </c>
      <c r="L147" s="117">
        <f t="shared" si="337"/>
        <v>0</v>
      </c>
      <c r="M147" s="386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2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6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3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6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1"/>
      <c r="AW147" s="401"/>
      <c r="AX147" s="401"/>
      <c r="AY147" s="401"/>
      <c r="BB147" s="254"/>
      <c r="BC147" s="254"/>
      <c r="BD147" s="254"/>
      <c r="BE147" s="254"/>
      <c r="BF147" s="254"/>
      <c r="BG147" s="254"/>
      <c r="BH147" s="254"/>
      <c r="BI147" s="254"/>
      <c r="BJ147" s="254"/>
      <c r="BK147" s="254"/>
      <c r="BL147" s="254"/>
      <c r="BM147" s="254"/>
      <c r="BN147" s="254"/>
      <c r="BO147" s="254"/>
      <c r="BP147" s="254"/>
      <c r="BQ147" s="254"/>
      <c r="BR147" s="254"/>
      <c r="BS147" s="253"/>
      <c r="BT147" s="253"/>
      <c r="BU147" s="253"/>
      <c r="BV147" s="253"/>
      <c r="BW147" s="253"/>
      <c r="BX147" s="253"/>
      <c r="BY147" s="253"/>
      <c r="BZ147" s="253"/>
      <c r="CA147" s="253"/>
      <c r="CB147" s="253"/>
      <c r="CC147" s="253"/>
      <c r="CD147" s="253"/>
      <c r="CE147" s="253"/>
      <c r="CF147" s="253"/>
      <c r="CG147" s="253"/>
      <c r="CH147" s="253"/>
      <c r="CI147" s="253"/>
      <c r="CJ147" s="253"/>
      <c r="CK147" s="253"/>
      <c r="CL147" s="253"/>
      <c r="CM147" s="253"/>
      <c r="CN147" s="253"/>
      <c r="CO147" s="253"/>
      <c r="CP147" s="253"/>
      <c r="CQ147" s="253"/>
      <c r="CR147" s="253"/>
      <c r="CS147" s="253"/>
      <c r="CT147" s="253"/>
      <c r="CU147" s="253"/>
      <c r="CV147" s="253"/>
      <c r="CW147" s="253"/>
      <c r="CX147" s="253"/>
      <c r="CY147" s="253"/>
      <c r="CZ147" s="253"/>
      <c r="DA147" s="253"/>
      <c r="DB147" s="253"/>
      <c r="DC147" s="253"/>
      <c r="DD147" s="253"/>
      <c r="DE147" s="253"/>
      <c r="DF147" s="253"/>
      <c r="DG147" s="253"/>
      <c r="DH147" s="253"/>
      <c r="DI147" s="253"/>
      <c r="DJ147" s="253"/>
      <c r="DK147" s="253"/>
      <c r="DL147" s="253"/>
      <c r="DM147" s="253"/>
      <c r="DN147" s="253"/>
      <c r="DO147" s="253"/>
      <c r="DP147" s="253"/>
      <c r="DQ147" s="253"/>
      <c r="DR147" s="253"/>
      <c r="DS147" s="253"/>
      <c r="DT147" s="253"/>
      <c r="DU147" s="253"/>
      <c r="DV147" s="253"/>
      <c r="DW147" s="253"/>
      <c r="DX147" s="253"/>
      <c r="DY147" s="253"/>
      <c r="DZ147" s="253"/>
      <c r="EA147" s="253"/>
      <c r="EB147" s="253"/>
      <c r="EC147" s="253"/>
      <c r="ED147" s="253"/>
      <c r="EE147" s="253"/>
      <c r="EF147" s="253"/>
      <c r="EG147" s="253"/>
      <c r="EH147" s="253"/>
      <c r="EI147" s="253"/>
    </row>
    <row r="148" spans="1:139" s="111" customFormat="1" ht="15.75" customHeight="1" x14ac:dyDescent="0.25">
      <c r="A148" s="499">
        <v>32</v>
      </c>
      <c r="B148" s="465"/>
      <c r="C148" s="128"/>
      <c r="D148" s="470" t="s">
        <v>4</v>
      </c>
      <c r="E148" s="470"/>
      <c r="F148" s="470"/>
      <c r="G148" s="471"/>
      <c r="H148" s="113">
        <f>SUM(I148:T148)</f>
        <v>0</v>
      </c>
      <c r="I148" s="115">
        <f>I149+I150</f>
        <v>0</v>
      </c>
      <c r="J148" s="69">
        <f>J149+J150</f>
        <v>0</v>
      </c>
      <c r="K148" s="409">
        <f t="shared" ref="K148" si="341">K149+K150</f>
        <v>0</v>
      </c>
      <c r="L148" s="117">
        <f t="shared" ref="L148:T148" si="342">L149+L150</f>
        <v>0</v>
      </c>
      <c r="M148" s="386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2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6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3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6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3"/>
      <c r="AW148" s="403"/>
      <c r="AX148" s="403"/>
      <c r="AY148" s="40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251"/>
      <c r="DT148" s="251"/>
      <c r="DU148" s="251"/>
      <c r="DV148" s="251"/>
      <c r="DW148" s="251"/>
      <c r="DX148" s="251"/>
      <c r="DY148" s="251"/>
      <c r="DZ148" s="251"/>
      <c r="EA148" s="251"/>
      <c r="EB148" s="251"/>
      <c r="EC148" s="251"/>
      <c r="ED148" s="251"/>
      <c r="EE148" s="251"/>
      <c r="EF148" s="251"/>
      <c r="EG148" s="251"/>
      <c r="EH148" s="251"/>
      <c r="EI148" s="251"/>
    </row>
    <row r="149" spans="1:139" s="110" customFormat="1" ht="15.75" customHeight="1" x14ac:dyDescent="0.25">
      <c r="A149" s="296"/>
      <c r="B149" s="234"/>
      <c r="C149" s="234">
        <v>322</v>
      </c>
      <c r="D149" s="449" t="s">
        <v>6</v>
      </c>
      <c r="E149" s="449"/>
      <c r="F149" s="449"/>
      <c r="G149" s="449"/>
      <c r="H149" s="114">
        <f>SUM(I149:T149)</f>
        <v>0</v>
      </c>
      <c r="I149" s="118"/>
      <c r="J149" s="132"/>
      <c r="K149" s="52"/>
      <c r="L149" s="120"/>
      <c r="M149" s="387"/>
      <c r="N149" s="156"/>
      <c r="O149" s="119"/>
      <c r="P149" s="119"/>
      <c r="Q149" s="119"/>
      <c r="R149" s="119"/>
      <c r="S149" s="119"/>
      <c r="T149" s="120"/>
      <c r="U149" s="320">
        <f>SUM(V149:AG149)</f>
        <v>0</v>
      </c>
      <c r="V149" s="305"/>
      <c r="W149" s="310"/>
      <c r="X149" s="310"/>
      <c r="Y149" s="306"/>
      <c r="Z149" s="389"/>
      <c r="AA149" s="307"/>
      <c r="AB149" s="308"/>
      <c r="AC149" s="308"/>
      <c r="AD149" s="308"/>
      <c r="AE149" s="308"/>
      <c r="AF149" s="308"/>
      <c r="AG149" s="306"/>
      <c r="AH149" s="344">
        <f>SUM(AI149:AT149)</f>
        <v>0</v>
      </c>
      <c r="AI149" s="305"/>
      <c r="AJ149" s="310"/>
      <c r="AK149" s="310"/>
      <c r="AL149" s="306"/>
      <c r="AM149" s="389"/>
      <c r="AN149" s="307"/>
      <c r="AO149" s="308"/>
      <c r="AP149" s="308"/>
      <c r="AQ149" s="308"/>
      <c r="AR149" s="308"/>
      <c r="AS149" s="308"/>
      <c r="AT149" s="306"/>
      <c r="AV149" s="324"/>
      <c r="AW149" s="324"/>
      <c r="AX149" s="324"/>
      <c r="AY149" s="324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6"/>
      <c r="B150" s="234"/>
      <c r="C150" s="234">
        <v>323</v>
      </c>
      <c r="D150" s="449" t="s">
        <v>7</v>
      </c>
      <c r="E150" s="449"/>
      <c r="F150" s="449"/>
      <c r="G150" s="449"/>
      <c r="H150" s="114">
        <f>SUM(I150:T150)</f>
        <v>0</v>
      </c>
      <c r="I150" s="118"/>
      <c r="J150" s="132"/>
      <c r="K150" s="52"/>
      <c r="L150" s="120"/>
      <c r="M150" s="387"/>
      <c r="N150" s="156"/>
      <c r="O150" s="119"/>
      <c r="P150" s="119"/>
      <c r="Q150" s="119"/>
      <c r="R150" s="119"/>
      <c r="S150" s="119"/>
      <c r="T150" s="120"/>
      <c r="U150" s="320">
        <f>SUM(V150:AG150)</f>
        <v>0</v>
      </c>
      <c r="V150" s="305"/>
      <c r="W150" s="310"/>
      <c r="X150" s="310"/>
      <c r="Y150" s="306"/>
      <c r="Z150" s="389"/>
      <c r="AA150" s="307"/>
      <c r="AB150" s="308"/>
      <c r="AC150" s="308"/>
      <c r="AD150" s="308"/>
      <c r="AE150" s="308"/>
      <c r="AF150" s="308"/>
      <c r="AG150" s="306"/>
      <c r="AH150" s="344">
        <f>SUM(AI150:AT150)</f>
        <v>0</v>
      </c>
      <c r="AI150" s="305"/>
      <c r="AJ150" s="310"/>
      <c r="AK150" s="310"/>
      <c r="AL150" s="306"/>
      <c r="AM150" s="389"/>
      <c r="AN150" s="307"/>
      <c r="AO150" s="308"/>
      <c r="AP150" s="308"/>
      <c r="AQ150" s="308"/>
      <c r="AR150" s="308"/>
      <c r="AS150" s="308"/>
      <c r="AT150" s="306"/>
      <c r="AV150" s="324"/>
      <c r="AW150" s="324"/>
      <c r="AX150" s="324"/>
      <c r="AY150" s="324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8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69"/>
      <c r="AV151" s="256"/>
      <c r="AW151" s="256"/>
      <c r="AX151" s="256"/>
      <c r="AY151" s="256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02" t="s">
        <v>169</v>
      </c>
      <c r="B152" s="503"/>
      <c r="C152" s="503"/>
      <c r="D152" s="504" t="s">
        <v>170</v>
      </c>
      <c r="E152" s="504"/>
      <c r="F152" s="504"/>
      <c r="G152" s="505"/>
      <c r="H152" s="135">
        <f t="shared" ref="H152:H157" si="348">SUM(I152:T152)</f>
        <v>0</v>
      </c>
      <c r="I152" s="136">
        <f t="shared" ref="I152:J154" si="349">I153</f>
        <v>0</v>
      </c>
      <c r="J152" s="369">
        <f t="shared" si="349"/>
        <v>0</v>
      </c>
      <c r="K152" s="414">
        <f t="shared" ref="K152:T152" si="350">K153</f>
        <v>0</v>
      </c>
      <c r="L152" s="161">
        <f t="shared" si="350"/>
        <v>0</v>
      </c>
      <c r="M152" s="384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7">
        <f t="shared" ref="U152:U157" si="351">SUM(V152:AG152)</f>
        <v>0</v>
      </c>
      <c r="V152" s="136">
        <f t="shared" ref="V152:AG152" si="352">V153</f>
        <v>0</v>
      </c>
      <c r="W152" s="369">
        <f t="shared" si="352"/>
        <v>0</v>
      </c>
      <c r="X152" s="369">
        <f t="shared" si="352"/>
        <v>0</v>
      </c>
      <c r="Y152" s="161">
        <f t="shared" si="352"/>
        <v>0</v>
      </c>
      <c r="Z152" s="384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1">
        <f t="shared" ref="AH152:AH157" si="353">SUM(AI152:AT152)</f>
        <v>0</v>
      </c>
      <c r="AI152" s="136">
        <f t="shared" ref="AI152:AT152" si="354">AI153</f>
        <v>0</v>
      </c>
      <c r="AJ152" s="369">
        <f t="shared" si="354"/>
        <v>0</v>
      </c>
      <c r="AK152" s="369">
        <f t="shared" si="354"/>
        <v>0</v>
      </c>
      <c r="AL152" s="161">
        <f t="shared" si="354"/>
        <v>0</v>
      </c>
      <c r="AM152" s="384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69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DI152" s="252"/>
      <c r="DJ152" s="252"/>
      <c r="DK152" s="252"/>
      <c r="DL152" s="252"/>
      <c r="DM152" s="252"/>
      <c r="DN152" s="252"/>
      <c r="DO152" s="252"/>
      <c r="DP152" s="252"/>
      <c r="DQ152" s="252"/>
      <c r="DR152" s="252"/>
      <c r="DS152" s="252"/>
      <c r="DT152" s="252"/>
      <c r="DU152" s="252"/>
      <c r="DV152" s="252"/>
      <c r="DW152" s="252"/>
      <c r="DX152" s="252"/>
      <c r="DY152" s="252"/>
      <c r="DZ152" s="252"/>
      <c r="EA152" s="252"/>
      <c r="EB152" s="252"/>
      <c r="EC152" s="252"/>
      <c r="ED152" s="252"/>
      <c r="EE152" s="252"/>
      <c r="EF152" s="252"/>
      <c r="EG152" s="252"/>
      <c r="EH152" s="252"/>
      <c r="EI152" s="252"/>
    </row>
    <row r="153" spans="1:139" s="74" customFormat="1" ht="26.1" customHeight="1" x14ac:dyDescent="0.25">
      <c r="A153" s="495" t="s">
        <v>171</v>
      </c>
      <c r="B153" s="496"/>
      <c r="C153" s="496"/>
      <c r="D153" s="497" t="s">
        <v>172</v>
      </c>
      <c r="E153" s="497"/>
      <c r="F153" s="497"/>
      <c r="G153" s="498"/>
      <c r="H153" s="121">
        <f t="shared" si="348"/>
        <v>0</v>
      </c>
      <c r="I153" s="122">
        <f t="shared" si="349"/>
        <v>0</v>
      </c>
      <c r="J153" s="370">
        <f t="shared" si="349"/>
        <v>0</v>
      </c>
      <c r="K153" s="415">
        <f t="shared" ref="K153:T154" si="355">K154</f>
        <v>0</v>
      </c>
      <c r="L153" s="124">
        <f t="shared" si="355"/>
        <v>0</v>
      </c>
      <c r="M153" s="385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6">
        <f t="shared" si="351"/>
        <v>0</v>
      </c>
      <c r="V153" s="122">
        <f t="shared" ref="V153:AG154" si="356">V154</f>
        <v>0</v>
      </c>
      <c r="W153" s="370">
        <f t="shared" si="356"/>
        <v>0</v>
      </c>
      <c r="X153" s="370">
        <f t="shared" si="356"/>
        <v>0</v>
      </c>
      <c r="Y153" s="124">
        <f t="shared" si="356"/>
        <v>0</v>
      </c>
      <c r="Z153" s="385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2">
        <f t="shared" si="353"/>
        <v>0</v>
      </c>
      <c r="AI153" s="122">
        <f t="shared" ref="AI153:AQ154" si="357">AI154</f>
        <v>0</v>
      </c>
      <c r="AJ153" s="370">
        <f t="shared" si="357"/>
        <v>0</v>
      </c>
      <c r="AK153" s="370">
        <f t="shared" si="357"/>
        <v>0</v>
      </c>
      <c r="AL153" s="124">
        <f t="shared" si="357"/>
        <v>0</v>
      </c>
      <c r="AM153" s="385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69"/>
      <c r="AV153" s="163"/>
      <c r="AW153" s="163"/>
      <c r="AX153" s="163"/>
      <c r="AY153" s="163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  <c r="DV153" s="250"/>
      <c r="DW153" s="250"/>
      <c r="DX153" s="250"/>
      <c r="DY153" s="250"/>
      <c r="DZ153" s="250"/>
      <c r="EA153" s="250"/>
      <c r="EB153" s="250"/>
      <c r="EC153" s="250"/>
      <c r="ED153" s="250"/>
      <c r="EE153" s="250"/>
      <c r="EF153" s="250"/>
      <c r="EG153" s="250"/>
      <c r="EH153" s="250"/>
      <c r="EI153" s="250"/>
    </row>
    <row r="154" spans="1:139" s="112" customFormat="1" ht="27" customHeight="1" x14ac:dyDescent="0.25">
      <c r="A154" s="294">
        <v>5</v>
      </c>
      <c r="B154" s="81"/>
      <c r="C154" s="81"/>
      <c r="D154" s="470" t="s">
        <v>73</v>
      </c>
      <c r="E154" s="470"/>
      <c r="F154" s="470"/>
      <c r="G154" s="471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09">
        <f t="shared" si="355"/>
        <v>0</v>
      </c>
      <c r="L154" s="117">
        <f t="shared" si="355"/>
        <v>0</v>
      </c>
      <c r="M154" s="386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2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6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3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6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1"/>
      <c r="AV154" s="141"/>
      <c r="AW154" s="141"/>
      <c r="AX154" s="142"/>
      <c r="AY154" s="142"/>
      <c r="AZ154" s="254"/>
      <c r="BA154" s="254"/>
      <c r="BB154" s="254"/>
      <c r="BC154" s="254"/>
      <c r="BD154" s="254"/>
      <c r="BE154" s="254"/>
      <c r="BF154" s="254"/>
      <c r="BG154" s="254"/>
      <c r="BH154" s="254"/>
      <c r="BI154" s="254"/>
      <c r="BJ154" s="254"/>
      <c r="BK154" s="254"/>
      <c r="BL154" s="254"/>
      <c r="BM154" s="254"/>
      <c r="BN154" s="254"/>
      <c r="BO154" s="254"/>
      <c r="BP154" s="254"/>
      <c r="BQ154" s="254"/>
      <c r="BR154" s="254"/>
      <c r="BS154" s="253"/>
      <c r="BT154" s="253"/>
      <c r="BU154" s="253"/>
      <c r="BV154" s="253"/>
      <c r="BW154" s="253"/>
      <c r="BX154" s="253"/>
      <c r="BY154" s="253"/>
      <c r="BZ154" s="253"/>
      <c r="CA154" s="253"/>
      <c r="CB154" s="253"/>
      <c r="CC154" s="253"/>
      <c r="CD154" s="253"/>
      <c r="CE154" s="253"/>
      <c r="CF154" s="253"/>
      <c r="CG154" s="253"/>
      <c r="CH154" s="253"/>
      <c r="CI154" s="253"/>
      <c r="CJ154" s="253"/>
      <c r="CK154" s="253"/>
      <c r="CL154" s="253"/>
      <c r="CM154" s="253"/>
      <c r="CN154" s="253"/>
      <c r="CO154" s="253"/>
      <c r="CP154" s="253"/>
      <c r="CQ154" s="253"/>
      <c r="CR154" s="253"/>
      <c r="CS154" s="253"/>
      <c r="CT154" s="253"/>
      <c r="CU154" s="253"/>
      <c r="CV154" s="253"/>
      <c r="CW154" s="253"/>
      <c r="CX154" s="253"/>
      <c r="CY154" s="253"/>
      <c r="CZ154" s="253"/>
      <c r="DA154" s="253"/>
      <c r="DB154" s="253"/>
      <c r="DC154" s="253"/>
      <c r="DD154" s="253"/>
      <c r="DE154" s="253"/>
      <c r="DF154" s="253"/>
      <c r="DG154" s="253"/>
      <c r="DH154" s="253"/>
      <c r="DI154" s="253"/>
      <c r="DJ154" s="253"/>
      <c r="DK154" s="253"/>
      <c r="DL154" s="253"/>
      <c r="DM154" s="253"/>
      <c r="DN154" s="253"/>
      <c r="DO154" s="253"/>
      <c r="DP154" s="253"/>
      <c r="DQ154" s="253"/>
      <c r="DR154" s="253"/>
      <c r="DS154" s="253"/>
      <c r="DT154" s="253"/>
      <c r="DU154" s="253"/>
      <c r="DV154" s="253"/>
      <c r="DW154" s="253"/>
      <c r="DX154" s="253"/>
      <c r="DY154" s="253"/>
      <c r="DZ154" s="253"/>
      <c r="EA154" s="253"/>
      <c r="EB154" s="253"/>
      <c r="EC154" s="253"/>
      <c r="ED154" s="253"/>
      <c r="EE154" s="253"/>
      <c r="EF154" s="253"/>
      <c r="EG154" s="253"/>
      <c r="EH154" s="253"/>
      <c r="EI154" s="253"/>
    </row>
    <row r="155" spans="1:139" s="111" customFormat="1" ht="29.45" customHeight="1" x14ac:dyDescent="0.25">
      <c r="A155" s="499">
        <v>54</v>
      </c>
      <c r="B155" s="465"/>
      <c r="C155" s="67"/>
      <c r="D155" s="470" t="s">
        <v>71</v>
      </c>
      <c r="E155" s="470"/>
      <c r="F155" s="470"/>
      <c r="G155" s="471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09">
        <f t="shared" si="359"/>
        <v>0</v>
      </c>
      <c r="L155" s="117">
        <f t="shared" si="358"/>
        <v>0</v>
      </c>
      <c r="M155" s="386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2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6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3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6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2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1"/>
      <c r="CC155" s="251"/>
      <c r="CD155" s="251"/>
      <c r="CE155" s="251"/>
      <c r="CF155" s="251"/>
      <c r="CG155" s="251"/>
      <c r="CH155" s="251"/>
      <c r="CI155" s="251"/>
      <c r="CJ155" s="251"/>
      <c r="CK155" s="251"/>
      <c r="CL155" s="251"/>
      <c r="CM155" s="251"/>
      <c r="CN155" s="251"/>
      <c r="CO155" s="251"/>
      <c r="CP155" s="251"/>
      <c r="CQ155" s="251"/>
      <c r="CR155" s="251"/>
      <c r="CS155" s="251"/>
      <c r="CT155" s="251"/>
      <c r="CU155" s="251"/>
      <c r="CV155" s="251"/>
      <c r="CW155" s="251"/>
      <c r="CX155" s="251"/>
      <c r="CY155" s="251"/>
      <c r="CZ155" s="251"/>
      <c r="DA155" s="251"/>
      <c r="DB155" s="251"/>
      <c r="DC155" s="251"/>
      <c r="DD155" s="251"/>
      <c r="DE155" s="251"/>
      <c r="DF155" s="251"/>
      <c r="DG155" s="251"/>
      <c r="DH155" s="251"/>
      <c r="DI155" s="251"/>
      <c r="DJ155" s="251"/>
      <c r="DK155" s="251"/>
      <c r="DL155" s="251"/>
      <c r="DM155" s="251"/>
      <c r="DN155" s="251"/>
      <c r="DO155" s="251"/>
      <c r="DP155" s="251"/>
      <c r="DQ155" s="251"/>
      <c r="DR155" s="251"/>
      <c r="DS155" s="251"/>
      <c r="DT155" s="251"/>
      <c r="DU155" s="251"/>
      <c r="DV155" s="251"/>
      <c r="DW155" s="251"/>
      <c r="DX155" s="251"/>
      <c r="DY155" s="251"/>
      <c r="DZ155" s="251"/>
      <c r="EA155" s="251"/>
      <c r="EB155" s="251"/>
      <c r="EC155" s="251"/>
      <c r="ED155" s="251"/>
      <c r="EE155" s="251"/>
      <c r="EF155" s="251"/>
      <c r="EG155" s="251"/>
      <c r="EH155" s="251"/>
      <c r="EI155" s="251"/>
    </row>
    <row r="156" spans="1:139" s="110" customFormat="1" ht="39.75" customHeight="1" x14ac:dyDescent="0.25">
      <c r="A156" s="286"/>
      <c r="B156" s="234"/>
      <c r="C156" s="234">
        <v>544</v>
      </c>
      <c r="D156" s="449" t="s">
        <v>72</v>
      </c>
      <c r="E156" s="449"/>
      <c r="F156" s="449"/>
      <c r="G156" s="450"/>
      <c r="H156" s="30">
        <f t="shared" si="348"/>
        <v>0</v>
      </c>
      <c r="I156" s="118"/>
      <c r="J156" s="132"/>
      <c r="K156" s="52"/>
      <c r="L156" s="120"/>
      <c r="M156" s="387"/>
      <c r="N156" s="156"/>
      <c r="O156" s="119"/>
      <c r="P156" s="119"/>
      <c r="Q156" s="119"/>
      <c r="R156" s="119"/>
      <c r="S156" s="119"/>
      <c r="T156" s="120"/>
      <c r="U156" s="320">
        <f t="shared" si="351"/>
        <v>0</v>
      </c>
      <c r="V156" s="305"/>
      <c r="W156" s="310"/>
      <c r="X156" s="310"/>
      <c r="Y156" s="306"/>
      <c r="Z156" s="389"/>
      <c r="AA156" s="307"/>
      <c r="AB156" s="308"/>
      <c r="AC156" s="308"/>
      <c r="AD156" s="308"/>
      <c r="AE156" s="308"/>
      <c r="AF156" s="308"/>
      <c r="AG156" s="306"/>
      <c r="AH156" s="344">
        <f t="shared" si="353"/>
        <v>0</v>
      </c>
      <c r="AI156" s="305"/>
      <c r="AJ156" s="310"/>
      <c r="AK156" s="310"/>
      <c r="AL156" s="306"/>
      <c r="AM156" s="389"/>
      <c r="AN156" s="307"/>
      <c r="AO156" s="308"/>
      <c r="AP156" s="308"/>
      <c r="AQ156" s="308"/>
      <c r="AR156" s="308"/>
      <c r="AS156" s="308"/>
      <c r="AT156" s="306"/>
      <c r="AU156" s="272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6"/>
      <c r="B157" s="234"/>
      <c r="C157" s="234">
        <v>545</v>
      </c>
      <c r="D157" s="449" t="s">
        <v>91</v>
      </c>
      <c r="E157" s="449"/>
      <c r="F157" s="449"/>
      <c r="G157" s="450"/>
      <c r="H157" s="30">
        <f t="shared" si="348"/>
        <v>0</v>
      </c>
      <c r="I157" s="118"/>
      <c r="J157" s="132"/>
      <c r="K157" s="52"/>
      <c r="L157" s="120"/>
      <c r="M157" s="387"/>
      <c r="N157" s="156"/>
      <c r="O157" s="119"/>
      <c r="P157" s="119"/>
      <c r="Q157" s="119"/>
      <c r="R157" s="119"/>
      <c r="S157" s="119"/>
      <c r="T157" s="120"/>
      <c r="U157" s="320">
        <f t="shared" si="351"/>
        <v>0</v>
      </c>
      <c r="V157" s="305"/>
      <c r="W157" s="310"/>
      <c r="X157" s="310"/>
      <c r="Y157" s="306"/>
      <c r="Z157" s="389"/>
      <c r="AA157" s="307"/>
      <c r="AB157" s="308"/>
      <c r="AC157" s="308"/>
      <c r="AD157" s="308"/>
      <c r="AE157" s="308"/>
      <c r="AF157" s="308"/>
      <c r="AG157" s="306"/>
      <c r="AH157" s="344">
        <f t="shared" si="353"/>
        <v>0</v>
      </c>
      <c r="AI157" s="305"/>
      <c r="AJ157" s="310"/>
      <c r="AK157" s="310"/>
      <c r="AL157" s="306"/>
      <c r="AM157" s="389"/>
      <c r="AN157" s="307"/>
      <c r="AO157" s="308"/>
      <c r="AP157" s="308"/>
      <c r="AQ157" s="308"/>
      <c r="AR157" s="308"/>
      <c r="AS157" s="308"/>
      <c r="AT157" s="306"/>
      <c r="AU157" s="272"/>
      <c r="AV157" s="256"/>
      <c r="AW157" s="256"/>
      <c r="AX157" s="256"/>
      <c r="AY157" s="256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69"/>
      <c r="AV158" s="256"/>
      <c r="AW158" s="256"/>
      <c r="AX158" s="256"/>
      <c r="AY158" s="256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4"/>
      <c r="C159" s="284"/>
      <c r="D159" s="284"/>
      <c r="E159" s="126"/>
      <c r="F159" s="72"/>
      <c r="G159" s="328"/>
      <c r="H159" s="276"/>
      <c r="I159" s="347"/>
      <c r="J159" s="347"/>
      <c r="K159" s="347"/>
      <c r="L159" s="347"/>
      <c r="M159" s="347"/>
      <c r="N159" s="130"/>
      <c r="O159" s="72"/>
      <c r="P159" s="72"/>
      <c r="Q159" s="131"/>
      <c r="R159" s="347"/>
      <c r="S159" s="347"/>
      <c r="T159" s="347"/>
      <c r="U159" s="276"/>
      <c r="V159" s="328"/>
      <c r="W159" s="328"/>
      <c r="X159" s="328"/>
      <c r="Y159" s="328"/>
      <c r="Z159" s="328"/>
      <c r="AA159" s="130"/>
      <c r="AB159" s="72"/>
      <c r="AC159" s="72"/>
      <c r="AH159" s="276" t="s">
        <v>93</v>
      </c>
      <c r="AI159" s="509"/>
      <c r="AJ159" s="509"/>
      <c r="AK159" s="509"/>
      <c r="AL159" s="509"/>
      <c r="AN159" s="130"/>
      <c r="AQ159" s="131" t="s">
        <v>94</v>
      </c>
      <c r="AR159" s="509"/>
      <c r="AS159" s="509"/>
      <c r="AT159" s="509"/>
      <c r="AU159" s="261"/>
      <c r="AV159" s="279"/>
      <c r="AW159" s="279"/>
      <c r="AX159" s="245"/>
      <c r="AY159" s="245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5"/>
      <c r="E160" s="126"/>
      <c r="G160" s="328"/>
      <c r="H160" s="328"/>
      <c r="I160" s="508"/>
      <c r="J160" s="508"/>
      <c r="K160" s="508"/>
      <c r="L160" s="508"/>
      <c r="M160" s="508"/>
      <c r="N160" s="130"/>
      <c r="Q160" s="130"/>
      <c r="R160" s="508"/>
      <c r="S160" s="508"/>
      <c r="T160" s="508"/>
      <c r="U160" s="328"/>
      <c r="V160" s="508"/>
      <c r="W160" s="508"/>
      <c r="X160" s="508"/>
      <c r="Y160" s="508"/>
      <c r="Z160" s="508"/>
      <c r="AA160" s="130"/>
      <c r="AH160" s="328"/>
      <c r="AI160" s="510" t="s">
        <v>137</v>
      </c>
      <c r="AJ160" s="510"/>
      <c r="AK160" s="510"/>
      <c r="AL160" s="510"/>
      <c r="AN160" s="130"/>
      <c r="AQ160" s="130"/>
      <c r="AR160" s="510" t="s">
        <v>137</v>
      </c>
      <c r="AS160" s="510"/>
      <c r="AT160" s="510"/>
      <c r="AU160" s="244"/>
      <c r="AV160" s="257"/>
      <c r="AW160" s="257"/>
      <c r="AX160" s="256"/>
      <c r="AY160" s="256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32" t="s">
        <v>68</v>
      </c>
      <c r="B161" s="532"/>
      <c r="C161" s="532"/>
      <c r="D161" s="519"/>
      <c r="E161" s="519"/>
      <c r="F161" s="519"/>
      <c r="G161" s="520"/>
      <c r="H161" s="17">
        <f>SUM(I161:T161)</f>
        <v>0</v>
      </c>
      <c r="I161" s="53">
        <f t="shared" ref="I161:AT161" si="367">I162</f>
        <v>0</v>
      </c>
      <c r="J161" s="371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5">
        <f t="shared" si="367"/>
        <v>0</v>
      </c>
      <c r="Q161" s="278"/>
      <c r="R161" s="278"/>
      <c r="S161" s="278"/>
      <c r="T161" s="278"/>
      <c r="U161" s="17">
        <f t="shared" ref="U161:U178" si="368">SUM(V161:AG161)</f>
        <v>0</v>
      </c>
      <c r="V161" s="53"/>
      <c r="W161" s="371"/>
      <c r="X161" s="371"/>
      <c r="Y161" s="280"/>
      <c r="Z161" s="280"/>
      <c r="AA161" s="280"/>
      <c r="AB161" s="280"/>
      <c r="AC161" s="280"/>
      <c r="AD161" s="280"/>
      <c r="AE161" s="280"/>
      <c r="AF161" s="280"/>
      <c r="AG161" s="281"/>
      <c r="AH161" s="282">
        <f>SUM(AI161:AT161)</f>
        <v>0</v>
      </c>
      <c r="AI161" s="283"/>
      <c r="AJ161" s="377"/>
      <c r="AK161" s="377"/>
      <c r="AL161" s="280">
        <f t="shared" si="367"/>
        <v>0</v>
      </c>
      <c r="AM161" s="280">
        <f t="shared" si="367"/>
        <v>0</v>
      </c>
      <c r="AN161" s="280">
        <f t="shared" si="367"/>
        <v>0</v>
      </c>
      <c r="AO161" s="280">
        <f t="shared" si="367"/>
        <v>0</v>
      </c>
      <c r="AP161" s="280">
        <f t="shared" si="367"/>
        <v>0</v>
      </c>
      <c r="AQ161" s="280">
        <f t="shared" si="367"/>
        <v>0</v>
      </c>
      <c r="AR161" s="280">
        <f t="shared" si="367"/>
        <v>0</v>
      </c>
      <c r="AS161" s="280">
        <f t="shared" si="367"/>
        <v>0</v>
      </c>
      <c r="AT161" s="281">
        <f t="shared" si="367"/>
        <v>0</v>
      </c>
      <c r="AU161" s="244"/>
      <c r="AV161" s="257"/>
      <c r="AW161" s="257"/>
      <c r="AX161" s="256"/>
      <c r="AY161" s="256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262"/>
      <c r="CD161" s="262"/>
      <c r="CE161" s="262"/>
      <c r="CF161" s="262"/>
      <c r="CG161" s="262"/>
      <c r="CH161" s="262"/>
      <c r="CI161" s="262"/>
      <c r="CJ161" s="262"/>
      <c r="CK161" s="262"/>
      <c r="CL161" s="262"/>
      <c r="CM161" s="262"/>
      <c r="CN161" s="262"/>
      <c r="CO161" s="262"/>
      <c r="CP161" s="262"/>
      <c r="CQ161" s="262"/>
      <c r="CR161" s="262"/>
      <c r="CS161" s="262"/>
      <c r="CT161" s="262"/>
      <c r="CU161" s="262"/>
      <c r="CV161" s="262"/>
      <c r="CW161" s="262"/>
      <c r="CX161" s="262"/>
      <c r="CY161" s="262"/>
      <c r="CZ161" s="262"/>
      <c r="DA161" s="262"/>
      <c r="DB161" s="262"/>
      <c r="DC161" s="262"/>
      <c r="DD161" s="262"/>
      <c r="DE161" s="262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2"/>
      <c r="EG161" s="262"/>
      <c r="EH161" s="262"/>
      <c r="EI161" s="262"/>
    </row>
    <row r="162" spans="1:139" s="20" customFormat="1" ht="28.5" hidden="1" customHeight="1" x14ac:dyDescent="0.25">
      <c r="A162" s="525" t="s">
        <v>69</v>
      </c>
      <c r="B162" s="525"/>
      <c r="C162" s="525"/>
      <c r="D162" s="526"/>
      <c r="E162" s="526"/>
      <c r="F162" s="526"/>
      <c r="G162" s="527"/>
      <c r="H162" s="19">
        <f t="shared" ref="H162:H178" si="369">SUM(I162:T162)</f>
        <v>0</v>
      </c>
      <c r="I162" s="55">
        <f>I163+I175</f>
        <v>0</v>
      </c>
      <c r="J162" s="372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6">
        <f t="shared" ref="P162" si="372">P163+P175</f>
        <v>0</v>
      </c>
      <c r="Q162" s="278"/>
      <c r="R162" s="278"/>
      <c r="S162" s="278"/>
      <c r="T162" s="278"/>
      <c r="U162" s="19">
        <f t="shared" si="368"/>
        <v>0</v>
      </c>
      <c r="V162" s="55"/>
      <c r="W162" s="372"/>
      <c r="X162" s="372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2"/>
      <c r="AK162" s="372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4"/>
      <c r="AV162" s="163"/>
      <c r="AW162" s="163"/>
      <c r="AX162" s="163"/>
      <c r="AY162" s="163"/>
      <c r="AZ162" s="254"/>
      <c r="BA162" s="254"/>
      <c r="BB162" s="254"/>
      <c r="BC162" s="254"/>
      <c r="BD162" s="254"/>
      <c r="BE162" s="254"/>
      <c r="BF162" s="254"/>
      <c r="BG162" s="254"/>
      <c r="BH162" s="254"/>
      <c r="BI162" s="254"/>
      <c r="BJ162" s="254"/>
      <c r="BK162" s="254"/>
      <c r="BL162" s="254"/>
      <c r="BM162" s="254"/>
      <c r="BN162" s="254"/>
      <c r="BO162" s="254"/>
      <c r="BP162" s="254"/>
      <c r="BQ162" s="254"/>
      <c r="BR162" s="254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</row>
    <row r="163" spans="1:139" s="20" customFormat="1" ht="15.75" hidden="1" customHeight="1" x14ac:dyDescent="0.25">
      <c r="A163" s="148">
        <v>3</v>
      </c>
      <c r="C163" s="39"/>
      <c r="D163" s="528" t="s">
        <v>16</v>
      </c>
      <c r="E163" s="528"/>
      <c r="F163" s="528"/>
      <c r="G163" s="529"/>
      <c r="H163" s="21">
        <f t="shared" si="369"/>
        <v>0</v>
      </c>
      <c r="I163" s="58">
        <f>I164+I168+I173</f>
        <v>0</v>
      </c>
      <c r="J163" s="373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7">
        <f t="shared" ref="P163" si="378">P164+P168+P173</f>
        <v>0</v>
      </c>
      <c r="Q163" s="278"/>
      <c r="R163" s="278"/>
      <c r="S163" s="278"/>
      <c r="T163" s="278"/>
      <c r="U163" s="21">
        <f t="shared" si="368"/>
        <v>0</v>
      </c>
      <c r="V163" s="58"/>
      <c r="W163" s="373"/>
      <c r="X163" s="373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3"/>
      <c r="AK163" s="373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4"/>
      <c r="AV163" s="142"/>
      <c r="AW163" s="142"/>
      <c r="AX163" s="142"/>
      <c r="AY163" s="142"/>
      <c r="AZ163" s="254"/>
      <c r="BA163" s="254"/>
      <c r="BB163" s="254"/>
      <c r="BC163" s="254"/>
      <c r="BD163" s="254"/>
      <c r="BE163" s="254"/>
      <c r="BF163" s="254"/>
      <c r="BG163" s="254"/>
      <c r="BH163" s="254"/>
      <c r="BI163" s="254"/>
      <c r="BJ163" s="254"/>
      <c r="BK163" s="254"/>
      <c r="BL163" s="254"/>
      <c r="BM163" s="254"/>
      <c r="BN163" s="254"/>
      <c r="BO163" s="254"/>
      <c r="BP163" s="254"/>
      <c r="BQ163" s="254"/>
      <c r="BR163" s="254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</row>
    <row r="164" spans="1:139" s="23" customFormat="1" ht="15.75" hidden="1" customHeight="1" x14ac:dyDescent="0.25">
      <c r="A164" s="530">
        <v>31</v>
      </c>
      <c r="B164" s="530"/>
      <c r="C164" s="37"/>
      <c r="D164" s="531" t="s">
        <v>0</v>
      </c>
      <c r="E164" s="531"/>
      <c r="F164" s="531"/>
      <c r="G164" s="529"/>
      <c r="H164" s="21">
        <f t="shared" si="369"/>
        <v>0</v>
      </c>
      <c r="I164" s="58">
        <f>SUM(I165:I167)</f>
        <v>0</v>
      </c>
      <c r="J164" s="373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7">
        <f t="shared" ref="P164" si="383">SUM(P165:P167)</f>
        <v>0</v>
      </c>
      <c r="Q164" s="278"/>
      <c r="R164" s="278"/>
      <c r="S164" s="278"/>
      <c r="T164" s="278"/>
      <c r="U164" s="21">
        <f t="shared" si="368"/>
        <v>0</v>
      </c>
      <c r="V164" s="58"/>
      <c r="W164" s="373"/>
      <c r="X164" s="373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3"/>
      <c r="AK164" s="373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4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</row>
    <row r="165" spans="1:139" s="26" customFormat="1" ht="15.75" hidden="1" customHeight="1" x14ac:dyDescent="0.25">
      <c r="A165" s="515">
        <v>311</v>
      </c>
      <c r="B165" s="515"/>
      <c r="C165" s="515"/>
      <c r="D165" s="516" t="s">
        <v>1</v>
      </c>
      <c r="E165" s="516"/>
      <c r="F165" s="516"/>
      <c r="G165" s="517"/>
      <c r="H165" s="24">
        <f t="shared" si="369"/>
        <v>0</v>
      </c>
      <c r="I165" s="61"/>
      <c r="J165" s="374"/>
      <c r="K165" s="62"/>
      <c r="L165" s="62"/>
      <c r="M165" s="62"/>
      <c r="N165" s="62"/>
      <c r="O165" s="62"/>
      <c r="P165" s="398"/>
      <c r="Q165" s="278"/>
      <c r="R165" s="278"/>
      <c r="S165" s="278"/>
      <c r="T165" s="278"/>
      <c r="U165" s="25">
        <f t="shared" si="368"/>
        <v>0</v>
      </c>
      <c r="V165" s="61"/>
      <c r="W165" s="374"/>
      <c r="X165" s="374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4"/>
      <c r="AK165" s="374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4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  <c r="DS165" s="258"/>
      <c r="DT165" s="258"/>
      <c r="DU165" s="258"/>
      <c r="DV165" s="258"/>
      <c r="DW165" s="258"/>
      <c r="DX165" s="258"/>
      <c r="DY165" s="258"/>
      <c r="DZ165" s="258"/>
      <c r="EA165" s="258"/>
      <c r="EB165" s="258"/>
      <c r="EC165" s="258"/>
      <c r="ED165" s="258"/>
      <c r="EE165" s="258"/>
      <c r="EF165" s="258"/>
      <c r="EG165" s="258"/>
      <c r="EH165" s="258"/>
      <c r="EI165" s="258"/>
    </row>
    <row r="166" spans="1:139" s="26" customFormat="1" ht="15.75" hidden="1" customHeight="1" x14ac:dyDescent="0.25">
      <c r="A166" s="515">
        <v>312</v>
      </c>
      <c r="B166" s="515"/>
      <c r="C166" s="515"/>
      <c r="D166" s="516" t="s">
        <v>2</v>
      </c>
      <c r="E166" s="516"/>
      <c r="F166" s="516"/>
      <c r="G166" s="517"/>
      <c r="H166" s="24">
        <f t="shared" si="369"/>
        <v>0</v>
      </c>
      <c r="I166" s="61"/>
      <c r="J166" s="374"/>
      <c r="K166" s="62"/>
      <c r="L166" s="62"/>
      <c r="M166" s="62"/>
      <c r="N166" s="62"/>
      <c r="O166" s="62"/>
      <c r="P166" s="398"/>
      <c r="Q166" s="278"/>
      <c r="R166" s="278"/>
      <c r="S166" s="278"/>
      <c r="T166" s="278"/>
      <c r="U166" s="25">
        <f t="shared" si="368"/>
        <v>0</v>
      </c>
      <c r="V166" s="61"/>
      <c r="W166" s="374"/>
      <c r="X166" s="374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4"/>
      <c r="AK166" s="374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4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  <c r="DS166" s="258"/>
      <c r="DT166" s="258"/>
      <c r="DU166" s="258"/>
      <c r="DV166" s="258"/>
      <c r="DW166" s="258"/>
      <c r="DX166" s="258"/>
      <c r="DY166" s="258"/>
      <c r="DZ166" s="258"/>
      <c r="EA166" s="258"/>
      <c r="EB166" s="258"/>
      <c r="EC166" s="258"/>
      <c r="ED166" s="258"/>
      <c r="EE166" s="258"/>
      <c r="EF166" s="258"/>
      <c r="EG166" s="258"/>
      <c r="EH166" s="258"/>
      <c r="EI166" s="258"/>
    </row>
    <row r="167" spans="1:139" s="26" customFormat="1" ht="15.75" hidden="1" customHeight="1" x14ac:dyDescent="0.25">
      <c r="A167" s="515">
        <v>313</v>
      </c>
      <c r="B167" s="515"/>
      <c r="C167" s="515"/>
      <c r="D167" s="516" t="s">
        <v>3</v>
      </c>
      <c r="E167" s="516"/>
      <c r="F167" s="516"/>
      <c r="G167" s="517"/>
      <c r="H167" s="24">
        <f t="shared" si="369"/>
        <v>0</v>
      </c>
      <c r="I167" s="61"/>
      <c r="J167" s="374"/>
      <c r="K167" s="62"/>
      <c r="L167" s="62"/>
      <c r="M167" s="62"/>
      <c r="N167" s="62"/>
      <c r="O167" s="62"/>
      <c r="P167" s="398"/>
      <c r="Q167" s="278"/>
      <c r="R167" s="278"/>
      <c r="S167" s="278"/>
      <c r="T167" s="278"/>
      <c r="U167" s="25">
        <f t="shared" si="368"/>
        <v>0</v>
      </c>
      <c r="V167" s="61"/>
      <c r="W167" s="374"/>
      <c r="X167" s="374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4"/>
      <c r="AK167" s="374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4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  <c r="DS167" s="258"/>
      <c r="DT167" s="258"/>
      <c r="DU167" s="258"/>
      <c r="DV167" s="258"/>
      <c r="DW167" s="258"/>
      <c r="DX167" s="258"/>
      <c r="DY167" s="258"/>
      <c r="DZ167" s="258"/>
      <c r="EA167" s="258"/>
      <c r="EB167" s="258"/>
      <c r="EC167" s="258"/>
      <c r="ED167" s="258"/>
      <c r="EE167" s="258"/>
      <c r="EF167" s="258"/>
      <c r="EG167" s="258"/>
      <c r="EH167" s="258"/>
      <c r="EI167" s="258"/>
    </row>
    <row r="168" spans="1:139" s="23" customFormat="1" ht="15.75" hidden="1" customHeight="1" x14ac:dyDescent="0.25">
      <c r="A168" s="530">
        <v>32</v>
      </c>
      <c r="B168" s="530"/>
      <c r="C168" s="37"/>
      <c r="D168" s="531" t="s">
        <v>4</v>
      </c>
      <c r="E168" s="531"/>
      <c r="F168" s="531"/>
      <c r="G168" s="529"/>
      <c r="H168" s="21">
        <f t="shared" si="369"/>
        <v>0</v>
      </c>
      <c r="I168" s="58">
        <f>SUM(I169:I172)</f>
        <v>0</v>
      </c>
      <c r="J168" s="373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7">
        <f t="shared" ref="P168" si="388">SUM(P169:P172)</f>
        <v>0</v>
      </c>
      <c r="Q168" s="278"/>
      <c r="R168" s="278"/>
      <c r="S168" s="278"/>
      <c r="T168" s="278"/>
      <c r="U168" s="21">
        <f t="shared" si="368"/>
        <v>0</v>
      </c>
      <c r="V168" s="58"/>
      <c r="W168" s="373"/>
      <c r="X168" s="373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3"/>
      <c r="AK168" s="373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4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</row>
    <row r="169" spans="1:139" s="26" customFormat="1" ht="15.75" hidden="1" customHeight="1" x14ac:dyDescent="0.25">
      <c r="A169" s="515">
        <v>321</v>
      </c>
      <c r="B169" s="515"/>
      <c r="C169" s="515"/>
      <c r="D169" s="516" t="s">
        <v>5</v>
      </c>
      <c r="E169" s="516"/>
      <c r="F169" s="516"/>
      <c r="G169" s="517"/>
      <c r="H169" s="24">
        <f t="shared" si="369"/>
        <v>0</v>
      </c>
      <c r="I169" s="61"/>
      <c r="J169" s="374"/>
      <c r="K169" s="62"/>
      <c r="L169" s="62"/>
      <c r="M169" s="62"/>
      <c r="N169" s="62"/>
      <c r="O169" s="62"/>
      <c r="P169" s="398"/>
      <c r="Q169" s="278"/>
      <c r="R169" s="278"/>
      <c r="S169" s="278"/>
      <c r="T169" s="278"/>
      <c r="U169" s="25">
        <f t="shared" si="368"/>
        <v>0</v>
      </c>
      <c r="V169" s="61"/>
      <c r="W169" s="374"/>
      <c r="X169" s="374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4"/>
      <c r="AK169" s="374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4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  <c r="DS169" s="258"/>
      <c r="DT169" s="258"/>
      <c r="DU169" s="258"/>
      <c r="DV169" s="258"/>
      <c r="DW169" s="258"/>
      <c r="DX169" s="258"/>
      <c r="DY169" s="258"/>
      <c r="DZ169" s="258"/>
      <c r="EA169" s="258"/>
      <c r="EB169" s="258"/>
      <c r="EC169" s="258"/>
      <c r="ED169" s="258"/>
      <c r="EE169" s="258"/>
      <c r="EF169" s="258"/>
      <c r="EG169" s="258"/>
      <c r="EH169" s="258"/>
      <c r="EI169" s="258"/>
    </row>
    <row r="170" spans="1:139" s="26" customFormat="1" ht="15.75" hidden="1" customHeight="1" x14ac:dyDescent="0.25">
      <c r="A170" s="515">
        <v>322</v>
      </c>
      <c r="B170" s="515"/>
      <c r="C170" s="515"/>
      <c r="D170" s="516" t="s">
        <v>6</v>
      </c>
      <c r="E170" s="516"/>
      <c r="F170" s="516"/>
      <c r="G170" s="517"/>
      <c r="H170" s="24">
        <f t="shared" si="369"/>
        <v>0</v>
      </c>
      <c r="I170" s="61"/>
      <c r="J170" s="374"/>
      <c r="K170" s="62"/>
      <c r="L170" s="62"/>
      <c r="M170" s="62"/>
      <c r="N170" s="62"/>
      <c r="O170" s="62"/>
      <c r="P170" s="398"/>
      <c r="Q170" s="278"/>
      <c r="R170" s="278"/>
      <c r="S170" s="278"/>
      <c r="T170" s="278"/>
      <c r="U170" s="25">
        <f t="shared" si="368"/>
        <v>0</v>
      </c>
      <c r="V170" s="61"/>
      <c r="W170" s="374"/>
      <c r="X170" s="374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4"/>
      <c r="AK170" s="374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4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  <c r="DS170" s="258"/>
      <c r="DT170" s="258"/>
      <c r="DU170" s="258"/>
      <c r="DV170" s="258"/>
      <c r="DW170" s="258"/>
      <c r="DX170" s="258"/>
      <c r="DY170" s="258"/>
      <c r="DZ170" s="258"/>
      <c r="EA170" s="258"/>
      <c r="EB170" s="258"/>
      <c r="EC170" s="258"/>
      <c r="ED170" s="258"/>
      <c r="EE170" s="258"/>
      <c r="EF170" s="258"/>
      <c r="EG170" s="258"/>
      <c r="EH170" s="258"/>
      <c r="EI170" s="258"/>
    </row>
    <row r="171" spans="1:139" s="26" customFormat="1" ht="15.75" hidden="1" customHeight="1" x14ac:dyDescent="0.25">
      <c r="A171" s="515">
        <v>323</v>
      </c>
      <c r="B171" s="515"/>
      <c r="C171" s="515"/>
      <c r="D171" s="516" t="s">
        <v>7</v>
      </c>
      <c r="E171" s="516"/>
      <c r="F171" s="516"/>
      <c r="G171" s="517"/>
      <c r="H171" s="24">
        <f t="shared" si="369"/>
        <v>0</v>
      </c>
      <c r="I171" s="61"/>
      <c r="J171" s="374"/>
      <c r="K171" s="62"/>
      <c r="L171" s="62"/>
      <c r="M171" s="62"/>
      <c r="N171" s="62"/>
      <c r="O171" s="62"/>
      <c r="P171" s="398"/>
      <c r="Q171" s="278"/>
      <c r="R171" s="278"/>
      <c r="S171" s="278"/>
      <c r="T171" s="278"/>
      <c r="U171" s="25">
        <f t="shared" si="368"/>
        <v>0</v>
      </c>
      <c r="V171" s="61"/>
      <c r="W171" s="374"/>
      <c r="X171" s="374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4"/>
      <c r="AK171" s="374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4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  <c r="DS171" s="258"/>
      <c r="DT171" s="258"/>
      <c r="DU171" s="258"/>
      <c r="DV171" s="258"/>
      <c r="DW171" s="258"/>
      <c r="DX171" s="258"/>
      <c r="DY171" s="258"/>
      <c r="DZ171" s="258"/>
      <c r="EA171" s="258"/>
      <c r="EB171" s="258"/>
      <c r="EC171" s="258"/>
      <c r="ED171" s="258"/>
      <c r="EE171" s="258"/>
      <c r="EF171" s="258"/>
      <c r="EG171" s="258"/>
      <c r="EH171" s="258"/>
      <c r="EI171" s="258"/>
    </row>
    <row r="172" spans="1:139" s="26" customFormat="1" ht="15.75" hidden="1" customHeight="1" x14ac:dyDescent="0.25">
      <c r="A172" s="515">
        <v>329</v>
      </c>
      <c r="B172" s="515"/>
      <c r="C172" s="515"/>
      <c r="D172" s="516" t="s">
        <v>8</v>
      </c>
      <c r="E172" s="516"/>
      <c r="F172" s="516"/>
      <c r="G172" s="517"/>
      <c r="H172" s="24">
        <f t="shared" si="369"/>
        <v>0</v>
      </c>
      <c r="I172" s="61"/>
      <c r="J172" s="374"/>
      <c r="K172" s="62"/>
      <c r="L172" s="62"/>
      <c r="M172" s="62"/>
      <c r="N172" s="62"/>
      <c r="O172" s="62"/>
      <c r="P172" s="398"/>
      <c r="Q172" s="278"/>
      <c r="R172" s="278"/>
      <c r="S172" s="278"/>
      <c r="T172" s="278"/>
      <c r="U172" s="25">
        <f t="shared" si="368"/>
        <v>0</v>
      </c>
      <c r="V172" s="61"/>
      <c r="W172" s="374"/>
      <c r="X172" s="374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4"/>
      <c r="AK172" s="374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4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  <c r="DS172" s="258"/>
      <c r="DT172" s="258"/>
      <c r="DU172" s="258"/>
      <c r="DV172" s="258"/>
      <c r="DW172" s="258"/>
      <c r="DX172" s="258"/>
      <c r="DY172" s="258"/>
      <c r="DZ172" s="258"/>
      <c r="EA172" s="258"/>
      <c r="EB172" s="258"/>
      <c r="EC172" s="258"/>
      <c r="ED172" s="258"/>
      <c r="EE172" s="258"/>
      <c r="EF172" s="258"/>
      <c r="EG172" s="258"/>
      <c r="EH172" s="258"/>
      <c r="EI172" s="258"/>
    </row>
    <row r="173" spans="1:139" s="23" customFormat="1" ht="15.75" hidden="1" customHeight="1" x14ac:dyDescent="0.25">
      <c r="A173" s="530">
        <v>34</v>
      </c>
      <c r="B173" s="530"/>
      <c r="C173" s="37"/>
      <c r="D173" s="531" t="s">
        <v>9</v>
      </c>
      <c r="E173" s="531"/>
      <c r="F173" s="531"/>
      <c r="G173" s="529"/>
      <c r="H173" s="21">
        <f t="shared" si="369"/>
        <v>0</v>
      </c>
      <c r="I173" s="58">
        <f>I174</f>
        <v>0</v>
      </c>
      <c r="J173" s="373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7">
        <f t="shared" si="391"/>
        <v>0</v>
      </c>
      <c r="Q173" s="278"/>
      <c r="R173" s="278"/>
      <c r="S173" s="278"/>
      <c r="T173" s="278"/>
      <c r="U173" s="21">
        <f t="shared" si="368"/>
        <v>0</v>
      </c>
      <c r="V173" s="58"/>
      <c r="W173" s="373"/>
      <c r="X173" s="373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3"/>
      <c r="AK173" s="373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4"/>
      <c r="AV173" s="257"/>
      <c r="AW173" s="257"/>
      <c r="AX173" s="256"/>
      <c r="AY173" s="256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</row>
    <row r="174" spans="1:139" s="26" customFormat="1" ht="15.75" hidden="1" customHeight="1" x14ac:dyDescent="0.25">
      <c r="A174" s="515">
        <v>343</v>
      </c>
      <c r="B174" s="515"/>
      <c r="C174" s="515"/>
      <c r="D174" s="516" t="s">
        <v>10</v>
      </c>
      <c r="E174" s="516"/>
      <c r="F174" s="516"/>
      <c r="G174" s="517"/>
      <c r="H174" s="24">
        <f t="shared" si="369"/>
        <v>0</v>
      </c>
      <c r="I174" s="61"/>
      <c r="J174" s="374"/>
      <c r="K174" s="62"/>
      <c r="L174" s="62"/>
      <c r="M174" s="62"/>
      <c r="N174" s="62"/>
      <c r="O174" s="62"/>
      <c r="P174" s="398"/>
      <c r="Q174" s="278"/>
      <c r="R174" s="278"/>
      <c r="S174" s="278"/>
      <c r="T174" s="278"/>
      <c r="U174" s="25">
        <f t="shared" si="368"/>
        <v>0</v>
      </c>
      <c r="V174" s="61"/>
      <c r="W174" s="374"/>
      <c r="X174" s="374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4"/>
      <c r="AK174" s="374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4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  <c r="DS174" s="258"/>
      <c r="DT174" s="258"/>
      <c r="DU174" s="258"/>
      <c r="DV174" s="258"/>
      <c r="DW174" s="258"/>
      <c r="DX174" s="258"/>
      <c r="DY174" s="258"/>
      <c r="DZ174" s="258"/>
      <c r="EA174" s="258"/>
      <c r="EB174" s="258"/>
      <c r="EC174" s="258"/>
      <c r="ED174" s="258"/>
      <c r="EE174" s="258"/>
      <c r="EF174" s="258"/>
      <c r="EG174" s="258"/>
      <c r="EH174" s="258"/>
      <c r="EI174" s="258"/>
    </row>
    <row r="175" spans="1:139" s="20" customFormat="1" ht="15.75" hidden="1" customHeight="1" x14ac:dyDescent="0.25">
      <c r="A175" s="47">
        <v>4</v>
      </c>
      <c r="B175" s="40"/>
      <c r="C175" s="40"/>
      <c r="D175" s="528" t="s">
        <v>17</v>
      </c>
      <c r="E175" s="528"/>
      <c r="F175" s="528"/>
      <c r="G175" s="529"/>
      <c r="H175" s="21">
        <f t="shared" si="369"/>
        <v>0</v>
      </c>
      <c r="I175" s="58">
        <f>I176</f>
        <v>0</v>
      </c>
      <c r="J175" s="373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7">
        <f t="shared" si="392"/>
        <v>0</v>
      </c>
      <c r="Q175" s="278"/>
      <c r="R175" s="278"/>
      <c r="S175" s="278"/>
      <c r="T175" s="278"/>
      <c r="U175" s="21">
        <f t="shared" si="368"/>
        <v>0</v>
      </c>
      <c r="V175" s="58"/>
      <c r="W175" s="373"/>
      <c r="X175" s="373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3"/>
      <c r="AK175" s="373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4"/>
      <c r="AV175" s="142"/>
      <c r="AW175" s="142"/>
      <c r="AX175" s="142"/>
      <c r="AY175" s="142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63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3"/>
      <c r="DI175" s="263"/>
      <c r="DJ175" s="263"/>
      <c r="DK175" s="263"/>
      <c r="DL175" s="263"/>
      <c r="DM175" s="263"/>
      <c r="DN175" s="263"/>
      <c r="DO175" s="263"/>
      <c r="DP175" s="263"/>
      <c r="DQ175" s="263"/>
      <c r="DR175" s="263"/>
      <c r="DS175" s="263"/>
      <c r="DT175" s="263"/>
      <c r="DU175" s="263"/>
      <c r="DV175" s="263"/>
      <c r="DW175" s="263"/>
      <c r="DX175" s="263"/>
      <c r="DY175" s="263"/>
      <c r="DZ175" s="263"/>
      <c r="EA175" s="263"/>
      <c r="EB175" s="263"/>
      <c r="EC175" s="263"/>
      <c r="ED175" s="263"/>
      <c r="EE175" s="263"/>
      <c r="EF175" s="263"/>
      <c r="EG175" s="263"/>
      <c r="EH175" s="263"/>
      <c r="EI175" s="263"/>
    </row>
    <row r="176" spans="1:139" s="23" customFormat="1" ht="24.75" hidden="1" customHeight="1" x14ac:dyDescent="0.25">
      <c r="A176" s="530">
        <v>42</v>
      </c>
      <c r="B176" s="530"/>
      <c r="C176" s="47"/>
      <c r="D176" s="531" t="s">
        <v>47</v>
      </c>
      <c r="E176" s="531"/>
      <c r="F176" s="531"/>
      <c r="G176" s="529"/>
      <c r="H176" s="21">
        <f t="shared" si="369"/>
        <v>0</v>
      </c>
      <c r="I176" s="58">
        <f>SUM(I177:I178)</f>
        <v>0</v>
      </c>
      <c r="J176" s="373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7">
        <f t="shared" ref="P176" si="395">SUM(P177:P178)</f>
        <v>0</v>
      </c>
      <c r="Q176" s="278"/>
      <c r="R176" s="278"/>
      <c r="S176" s="278"/>
      <c r="T176" s="278"/>
      <c r="U176" s="21">
        <f t="shared" si="368"/>
        <v>0</v>
      </c>
      <c r="V176" s="58"/>
      <c r="W176" s="373"/>
      <c r="X176" s="373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3"/>
      <c r="AK176" s="373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4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</row>
    <row r="177" spans="1:139" s="26" customFormat="1" ht="15.75" hidden="1" customHeight="1" x14ac:dyDescent="0.25">
      <c r="A177" s="515">
        <v>422</v>
      </c>
      <c r="B177" s="515"/>
      <c r="C177" s="515"/>
      <c r="D177" s="516" t="s">
        <v>11</v>
      </c>
      <c r="E177" s="516"/>
      <c r="F177" s="516"/>
      <c r="G177" s="516"/>
      <c r="H177" s="24">
        <f t="shared" si="369"/>
        <v>0</v>
      </c>
      <c r="I177" s="61"/>
      <c r="J177" s="374"/>
      <c r="K177" s="62"/>
      <c r="L177" s="62"/>
      <c r="M177" s="62"/>
      <c r="N177" s="62"/>
      <c r="O177" s="62"/>
      <c r="P177" s="398"/>
      <c r="Q177" s="278"/>
      <c r="R177" s="278"/>
      <c r="S177" s="278"/>
      <c r="T177" s="278"/>
      <c r="U177" s="25">
        <f t="shared" si="368"/>
        <v>0</v>
      </c>
      <c r="V177" s="61"/>
      <c r="W177" s="374"/>
      <c r="X177" s="374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4"/>
      <c r="AK177" s="374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4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  <c r="DS177" s="258"/>
      <c r="DT177" s="258"/>
      <c r="DU177" s="258"/>
      <c r="DV177" s="258"/>
      <c r="DW177" s="258"/>
      <c r="DX177" s="258"/>
      <c r="DY177" s="258"/>
      <c r="DZ177" s="258"/>
      <c r="EA177" s="258"/>
      <c r="EB177" s="258"/>
      <c r="EC177" s="258"/>
      <c r="ED177" s="258"/>
      <c r="EE177" s="258"/>
      <c r="EF177" s="258"/>
      <c r="EG177" s="258"/>
      <c r="EH177" s="258"/>
      <c r="EI177" s="258"/>
    </row>
    <row r="178" spans="1:139" s="26" customFormat="1" ht="29.25" hidden="1" customHeight="1" x14ac:dyDescent="0.25">
      <c r="A178" s="515">
        <v>424</v>
      </c>
      <c r="B178" s="515"/>
      <c r="C178" s="515"/>
      <c r="D178" s="516" t="s">
        <v>48</v>
      </c>
      <c r="E178" s="516"/>
      <c r="F178" s="516"/>
      <c r="G178" s="516"/>
      <c r="H178" s="24">
        <f t="shared" si="369"/>
        <v>0</v>
      </c>
      <c r="I178" s="61"/>
      <c r="J178" s="374"/>
      <c r="K178" s="62"/>
      <c r="L178" s="62"/>
      <c r="M178" s="62"/>
      <c r="N178" s="62"/>
      <c r="O178" s="62"/>
      <c r="P178" s="398"/>
      <c r="Q178" s="278"/>
      <c r="R178" s="278"/>
      <c r="S178" s="278"/>
      <c r="T178" s="278"/>
      <c r="U178" s="25">
        <f t="shared" si="368"/>
        <v>0</v>
      </c>
      <c r="V178" s="61"/>
      <c r="W178" s="374"/>
      <c r="X178" s="374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4"/>
      <c r="AK178" s="374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4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  <c r="DS178" s="258"/>
      <c r="DT178" s="258"/>
      <c r="DU178" s="258"/>
      <c r="DV178" s="258"/>
      <c r="DW178" s="258"/>
      <c r="DX178" s="258"/>
      <c r="DY178" s="258"/>
      <c r="DZ178" s="258"/>
      <c r="EA178" s="258"/>
      <c r="EB178" s="258"/>
      <c r="EC178" s="258"/>
      <c r="ED178" s="258"/>
      <c r="EE178" s="258"/>
      <c r="EF178" s="258"/>
      <c r="EG178" s="258"/>
      <c r="EH178" s="258"/>
      <c r="EI178" s="258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8"/>
      <c r="R179" s="278"/>
      <c r="S179" s="278"/>
      <c r="T179" s="278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6"/>
      <c r="AV179" s="142"/>
      <c r="AW179" s="142"/>
      <c r="AX179" s="142"/>
      <c r="AY179" s="142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8"/>
      <c r="R180" s="278"/>
      <c r="S180" s="278"/>
      <c r="T180" s="278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6"/>
      <c r="AV180" s="142"/>
      <c r="AW180" s="142"/>
      <c r="AX180" s="142"/>
      <c r="AY180" s="142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4"/>
      <c r="K181" s="62"/>
      <c r="L181" s="62"/>
      <c r="M181" s="62"/>
      <c r="N181" s="62"/>
      <c r="O181" s="62"/>
      <c r="P181" s="398"/>
      <c r="Q181" s="278"/>
      <c r="R181" s="278"/>
      <c r="S181" s="278"/>
      <c r="T181" s="278"/>
      <c r="U181" s="25"/>
      <c r="V181" s="61"/>
      <c r="W181" s="374"/>
      <c r="X181" s="374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4"/>
      <c r="AK181" s="374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4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  <c r="DS181" s="258"/>
      <c r="DT181" s="258"/>
      <c r="DU181" s="258"/>
      <c r="DV181" s="258"/>
      <c r="DW181" s="258"/>
      <c r="DX181" s="258"/>
      <c r="DY181" s="258"/>
      <c r="DZ181" s="258"/>
      <c r="EA181" s="258"/>
      <c r="EB181" s="258"/>
      <c r="EC181" s="258"/>
      <c r="ED181" s="258"/>
      <c r="EE181" s="258"/>
      <c r="EF181" s="258"/>
      <c r="EG181" s="258"/>
      <c r="EH181" s="258"/>
      <c r="EI181" s="258"/>
    </row>
    <row r="182" spans="1:139" s="26" customFormat="1" ht="29.25" hidden="1" customHeight="1" x14ac:dyDescent="0.25">
      <c r="A182" s="515"/>
      <c r="B182" s="515"/>
      <c r="C182" s="515"/>
      <c r="D182" s="516"/>
      <c r="E182" s="516"/>
      <c r="F182" s="516"/>
      <c r="G182" s="517"/>
      <c r="H182" s="24"/>
      <c r="I182" s="61"/>
      <c r="J182" s="374"/>
      <c r="K182" s="62"/>
      <c r="L182" s="62"/>
      <c r="M182" s="62"/>
      <c r="N182" s="62"/>
      <c r="O182" s="62"/>
      <c r="P182" s="398"/>
      <c r="Q182" s="278"/>
      <c r="R182" s="278"/>
      <c r="S182" s="278"/>
      <c r="T182" s="278"/>
      <c r="U182" s="25"/>
      <c r="V182" s="61"/>
      <c r="W182" s="374"/>
      <c r="X182" s="374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4"/>
      <c r="AK182" s="374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4"/>
      <c r="AV182" s="279"/>
      <c r="AW182" s="279"/>
      <c r="AX182" s="245"/>
      <c r="AY182" s="245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  <c r="DW182" s="258"/>
      <c r="DX182" s="258"/>
      <c r="DY182" s="258"/>
      <c r="DZ182" s="258"/>
      <c r="EA182" s="258"/>
      <c r="EB182" s="258"/>
      <c r="EC182" s="258"/>
      <c r="ED182" s="258"/>
      <c r="EE182" s="258"/>
      <c r="EF182" s="258"/>
      <c r="EG182" s="258"/>
      <c r="EH182" s="258"/>
      <c r="EI182" s="258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5"/>
      <c r="K183" s="32"/>
      <c r="L183" s="32"/>
      <c r="M183" s="32"/>
      <c r="N183" s="32"/>
      <c r="O183" s="32"/>
      <c r="P183" s="130"/>
      <c r="Q183" s="278"/>
      <c r="R183" s="278"/>
      <c r="S183" s="278"/>
      <c r="T183" s="278"/>
      <c r="U183" s="30"/>
      <c r="V183" s="31"/>
      <c r="W183" s="375"/>
      <c r="X183" s="375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5"/>
      <c r="AK183" s="375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4"/>
      <c r="AV183" s="257"/>
      <c r="AW183" s="257"/>
      <c r="AX183" s="256"/>
      <c r="AY183" s="256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32"/>
      <c r="B184" s="532"/>
      <c r="C184" s="532"/>
      <c r="D184" s="541"/>
      <c r="E184" s="541"/>
      <c r="F184" s="541"/>
      <c r="G184" s="542"/>
      <c r="H184" s="17">
        <f t="shared" ref="H184:H201" si="398">SUM(I184:T184)</f>
        <v>0</v>
      </c>
      <c r="I184" s="53">
        <f>I185</f>
        <v>0</v>
      </c>
      <c r="J184" s="371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5">
        <f t="shared" si="399"/>
        <v>0</v>
      </c>
      <c r="Q184" s="278"/>
      <c r="R184" s="278"/>
      <c r="S184" s="278"/>
      <c r="T184" s="278"/>
      <c r="U184" s="17">
        <f t="shared" ref="U184:U201" si="400">SUM(V184:AG184)</f>
        <v>0</v>
      </c>
      <c r="V184" s="53"/>
      <c r="W184" s="371"/>
      <c r="X184" s="371"/>
      <c r="Y184" s="280"/>
      <c r="Z184" s="280"/>
      <c r="AA184" s="280"/>
      <c r="AB184" s="280"/>
      <c r="AC184" s="280"/>
      <c r="AD184" s="280"/>
      <c r="AE184" s="280"/>
      <c r="AF184" s="280"/>
      <c r="AG184" s="281"/>
      <c r="AH184" s="282">
        <f t="shared" ref="AH184:AH201" si="401">SUM(AI184:AT184)</f>
        <v>0</v>
      </c>
      <c r="AI184" s="283"/>
      <c r="AJ184" s="377"/>
      <c r="AK184" s="377"/>
      <c r="AL184" s="280">
        <f t="shared" ref="AL184:AT184" si="402">AL185</f>
        <v>0</v>
      </c>
      <c r="AM184" s="280">
        <f t="shared" si="402"/>
        <v>0</v>
      </c>
      <c r="AN184" s="280">
        <f t="shared" si="402"/>
        <v>0</v>
      </c>
      <c r="AO184" s="280">
        <f t="shared" si="402"/>
        <v>0</v>
      </c>
      <c r="AP184" s="280">
        <f t="shared" si="402"/>
        <v>0</v>
      </c>
      <c r="AQ184" s="280">
        <f t="shared" si="402"/>
        <v>0</v>
      </c>
      <c r="AR184" s="280">
        <f t="shared" si="402"/>
        <v>0</v>
      </c>
      <c r="AS184" s="280">
        <f t="shared" si="402"/>
        <v>0</v>
      </c>
      <c r="AT184" s="281">
        <f t="shared" si="402"/>
        <v>0</v>
      </c>
      <c r="AU184" s="244"/>
      <c r="AV184" s="257"/>
      <c r="AW184" s="257"/>
      <c r="AX184" s="256"/>
      <c r="AY184" s="256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2"/>
      <c r="CG184" s="262"/>
      <c r="CH184" s="262"/>
      <c r="CI184" s="262"/>
      <c r="CJ184" s="262"/>
      <c r="CK184" s="262"/>
      <c r="CL184" s="262"/>
      <c r="CM184" s="262"/>
      <c r="CN184" s="262"/>
      <c r="CO184" s="262"/>
      <c r="CP184" s="262"/>
      <c r="CQ184" s="262"/>
      <c r="CR184" s="262"/>
      <c r="CS184" s="262"/>
      <c r="CT184" s="262"/>
      <c r="CU184" s="262"/>
      <c r="CV184" s="262"/>
      <c r="CW184" s="262"/>
      <c r="CX184" s="262"/>
      <c r="CY184" s="262"/>
      <c r="CZ184" s="262"/>
      <c r="DA184" s="262"/>
      <c r="DB184" s="262"/>
      <c r="DC184" s="262"/>
      <c r="DD184" s="262"/>
      <c r="DE184" s="262"/>
      <c r="DF184" s="262"/>
      <c r="DG184" s="262"/>
      <c r="DH184" s="262"/>
      <c r="DI184" s="262"/>
      <c r="DJ184" s="262"/>
      <c r="DK184" s="262"/>
      <c r="DL184" s="262"/>
      <c r="DM184" s="262"/>
      <c r="DN184" s="262"/>
      <c r="DO184" s="262"/>
      <c r="DP184" s="262"/>
      <c r="DQ184" s="262"/>
      <c r="DR184" s="262"/>
      <c r="DS184" s="262"/>
      <c r="DT184" s="262"/>
      <c r="DU184" s="262"/>
      <c r="DV184" s="262"/>
      <c r="DW184" s="262"/>
      <c r="DX184" s="262"/>
      <c r="DY184" s="262"/>
      <c r="DZ184" s="262"/>
      <c r="EA184" s="262"/>
      <c r="EB184" s="262"/>
      <c r="EC184" s="262"/>
      <c r="ED184" s="262"/>
      <c r="EE184" s="262"/>
      <c r="EF184" s="262"/>
      <c r="EG184" s="262"/>
      <c r="EH184" s="262"/>
      <c r="EI184" s="262"/>
    </row>
    <row r="185" spans="1:139" s="20" customFormat="1" ht="28.5" hidden="1" customHeight="1" x14ac:dyDescent="0.25">
      <c r="A185" s="525"/>
      <c r="B185" s="525"/>
      <c r="C185" s="525"/>
      <c r="D185" s="526"/>
      <c r="E185" s="526"/>
      <c r="F185" s="526"/>
      <c r="G185" s="527"/>
      <c r="H185" s="19">
        <f t="shared" si="398"/>
        <v>0</v>
      </c>
      <c r="I185" s="55">
        <f>I186+I198</f>
        <v>0</v>
      </c>
      <c r="J185" s="372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6">
        <f t="shared" ref="P185" si="405">P186+P198</f>
        <v>0</v>
      </c>
      <c r="Q185" s="278"/>
      <c r="R185" s="278"/>
      <c r="S185" s="278"/>
      <c r="T185" s="278"/>
      <c r="U185" s="19">
        <f t="shared" si="400"/>
        <v>0</v>
      </c>
      <c r="V185" s="55"/>
      <c r="W185" s="372"/>
      <c r="X185" s="372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2"/>
      <c r="AK185" s="372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4"/>
      <c r="AV185" s="163"/>
      <c r="AW185" s="163"/>
      <c r="AX185" s="163"/>
      <c r="AY185" s="163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63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3"/>
      <c r="DI185" s="263"/>
      <c r="DJ185" s="263"/>
      <c r="DK185" s="263"/>
      <c r="DL185" s="263"/>
      <c r="DM185" s="263"/>
      <c r="DN185" s="263"/>
      <c r="DO185" s="263"/>
      <c r="DP185" s="263"/>
      <c r="DQ185" s="263"/>
      <c r="DR185" s="263"/>
      <c r="DS185" s="263"/>
      <c r="DT185" s="263"/>
      <c r="DU185" s="263"/>
      <c r="DV185" s="263"/>
      <c r="DW185" s="263"/>
      <c r="DX185" s="263"/>
      <c r="DY185" s="263"/>
      <c r="DZ185" s="263"/>
      <c r="EA185" s="263"/>
      <c r="EB185" s="263"/>
      <c r="EC185" s="263"/>
      <c r="ED185" s="263"/>
      <c r="EE185" s="263"/>
      <c r="EF185" s="263"/>
      <c r="EG185" s="263"/>
      <c r="EH185" s="263"/>
      <c r="EI185" s="263"/>
    </row>
    <row r="186" spans="1:139" s="20" customFormat="1" ht="15.75" hidden="1" customHeight="1" x14ac:dyDescent="0.25">
      <c r="A186" s="22">
        <v>3</v>
      </c>
      <c r="C186" s="39"/>
      <c r="D186" s="528" t="s">
        <v>16</v>
      </c>
      <c r="E186" s="528"/>
      <c r="F186" s="528"/>
      <c r="G186" s="529"/>
      <c r="H186" s="21">
        <f t="shared" si="398"/>
        <v>0</v>
      </c>
      <c r="I186" s="58">
        <f>I187+I191+I196</f>
        <v>0</v>
      </c>
      <c r="J186" s="373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7">
        <f t="shared" ref="P186" si="410">P187+P191+P196</f>
        <v>0</v>
      </c>
      <c r="Q186" s="278"/>
      <c r="R186" s="278"/>
      <c r="S186" s="278"/>
      <c r="T186" s="278"/>
      <c r="U186" s="21">
        <f t="shared" si="400"/>
        <v>0</v>
      </c>
      <c r="V186" s="58"/>
      <c r="W186" s="373"/>
      <c r="X186" s="373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3"/>
      <c r="AK186" s="373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4"/>
      <c r="AV186" s="142"/>
      <c r="AW186" s="142"/>
      <c r="AX186" s="142"/>
      <c r="AY186" s="142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63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3"/>
      <c r="DI186" s="263"/>
      <c r="DJ186" s="263"/>
      <c r="DK186" s="263"/>
      <c r="DL186" s="263"/>
      <c r="DM186" s="263"/>
      <c r="DN186" s="263"/>
      <c r="DO186" s="263"/>
      <c r="DP186" s="263"/>
      <c r="DQ186" s="263"/>
      <c r="DR186" s="263"/>
      <c r="DS186" s="263"/>
      <c r="DT186" s="263"/>
      <c r="DU186" s="263"/>
      <c r="DV186" s="263"/>
      <c r="DW186" s="263"/>
      <c r="DX186" s="263"/>
      <c r="DY186" s="263"/>
      <c r="DZ186" s="263"/>
      <c r="EA186" s="263"/>
      <c r="EB186" s="263"/>
      <c r="EC186" s="263"/>
      <c r="ED186" s="263"/>
      <c r="EE186" s="263"/>
      <c r="EF186" s="263"/>
      <c r="EG186" s="263"/>
      <c r="EH186" s="263"/>
      <c r="EI186" s="263"/>
    </row>
    <row r="187" spans="1:139" s="23" customFormat="1" ht="15.75" hidden="1" customHeight="1" x14ac:dyDescent="0.25">
      <c r="A187" s="530">
        <v>31</v>
      </c>
      <c r="B187" s="530"/>
      <c r="C187" s="37"/>
      <c r="D187" s="531" t="s">
        <v>0</v>
      </c>
      <c r="E187" s="531"/>
      <c r="F187" s="531"/>
      <c r="G187" s="529"/>
      <c r="H187" s="21">
        <f t="shared" si="398"/>
        <v>0</v>
      </c>
      <c r="I187" s="58">
        <f>SUM(I188:I190)</f>
        <v>0</v>
      </c>
      <c r="J187" s="373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7">
        <f t="shared" ref="P187" si="415">SUM(P188:P190)</f>
        <v>0</v>
      </c>
      <c r="Q187" s="278"/>
      <c r="R187" s="278"/>
      <c r="S187" s="278"/>
      <c r="T187" s="278"/>
      <c r="U187" s="21">
        <f t="shared" si="400"/>
        <v>0</v>
      </c>
      <c r="V187" s="58"/>
      <c r="W187" s="373"/>
      <c r="X187" s="373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3"/>
      <c r="AK187" s="373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4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</row>
    <row r="188" spans="1:139" s="26" customFormat="1" ht="15.75" hidden="1" customHeight="1" x14ac:dyDescent="0.25">
      <c r="A188" s="515">
        <v>311</v>
      </c>
      <c r="B188" s="515"/>
      <c r="C188" s="515"/>
      <c r="D188" s="516" t="s">
        <v>1</v>
      </c>
      <c r="E188" s="516"/>
      <c r="F188" s="516"/>
      <c r="G188" s="516"/>
      <c r="H188" s="24">
        <f t="shared" si="398"/>
        <v>0</v>
      </c>
      <c r="I188" s="61"/>
      <c r="J188" s="374"/>
      <c r="K188" s="62"/>
      <c r="L188" s="62"/>
      <c r="M188" s="62"/>
      <c r="N188" s="62"/>
      <c r="O188" s="62"/>
      <c r="P188" s="398"/>
      <c r="Q188" s="278"/>
      <c r="R188" s="278"/>
      <c r="S188" s="278"/>
      <c r="T188" s="278"/>
      <c r="U188" s="25">
        <f t="shared" si="400"/>
        <v>0</v>
      </c>
      <c r="V188" s="61"/>
      <c r="W188" s="374"/>
      <c r="X188" s="374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4"/>
      <c r="AK188" s="374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4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  <c r="DS188" s="258"/>
      <c r="DT188" s="258"/>
      <c r="DU188" s="258"/>
      <c r="DV188" s="258"/>
      <c r="DW188" s="258"/>
      <c r="DX188" s="258"/>
      <c r="DY188" s="258"/>
      <c r="DZ188" s="258"/>
      <c r="EA188" s="258"/>
      <c r="EB188" s="258"/>
      <c r="EC188" s="258"/>
      <c r="ED188" s="258"/>
      <c r="EE188" s="258"/>
      <c r="EF188" s="258"/>
      <c r="EG188" s="258"/>
      <c r="EH188" s="258"/>
      <c r="EI188" s="258"/>
    </row>
    <row r="189" spans="1:139" s="26" customFormat="1" ht="15.75" hidden="1" customHeight="1" x14ac:dyDescent="0.25">
      <c r="A189" s="515">
        <v>312</v>
      </c>
      <c r="B189" s="515"/>
      <c r="C189" s="515"/>
      <c r="D189" s="516" t="s">
        <v>2</v>
      </c>
      <c r="E189" s="516"/>
      <c r="F189" s="516"/>
      <c r="G189" s="516"/>
      <c r="H189" s="24">
        <f t="shared" si="398"/>
        <v>0</v>
      </c>
      <c r="I189" s="61"/>
      <c r="J189" s="374"/>
      <c r="K189" s="62"/>
      <c r="L189" s="62"/>
      <c r="M189" s="62"/>
      <c r="N189" s="62"/>
      <c r="O189" s="62"/>
      <c r="P189" s="398"/>
      <c r="Q189" s="278"/>
      <c r="R189" s="278"/>
      <c r="S189" s="278"/>
      <c r="T189" s="278"/>
      <c r="U189" s="25">
        <f t="shared" si="400"/>
        <v>0</v>
      </c>
      <c r="V189" s="61"/>
      <c r="W189" s="374"/>
      <c r="X189" s="374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4"/>
      <c r="AK189" s="374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4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  <c r="DS189" s="258"/>
      <c r="DT189" s="258"/>
      <c r="DU189" s="258"/>
      <c r="DV189" s="258"/>
      <c r="DW189" s="258"/>
      <c r="DX189" s="258"/>
      <c r="DY189" s="258"/>
      <c r="DZ189" s="258"/>
      <c r="EA189" s="258"/>
      <c r="EB189" s="258"/>
      <c r="EC189" s="258"/>
      <c r="ED189" s="258"/>
      <c r="EE189" s="258"/>
      <c r="EF189" s="258"/>
      <c r="EG189" s="258"/>
      <c r="EH189" s="258"/>
      <c r="EI189" s="258"/>
    </row>
    <row r="190" spans="1:139" s="26" customFormat="1" ht="15.75" hidden="1" customHeight="1" x14ac:dyDescent="0.25">
      <c r="A190" s="515">
        <v>313</v>
      </c>
      <c r="B190" s="515"/>
      <c r="C190" s="515"/>
      <c r="D190" s="516" t="s">
        <v>3</v>
      </c>
      <c r="E190" s="516"/>
      <c r="F190" s="516"/>
      <c r="G190" s="516"/>
      <c r="H190" s="24">
        <f t="shared" si="398"/>
        <v>0</v>
      </c>
      <c r="I190" s="61"/>
      <c r="J190" s="374"/>
      <c r="K190" s="62"/>
      <c r="L190" s="62"/>
      <c r="M190" s="62"/>
      <c r="N190" s="62"/>
      <c r="O190" s="62"/>
      <c r="P190" s="398"/>
      <c r="Q190" s="278"/>
      <c r="R190" s="278"/>
      <c r="S190" s="278"/>
      <c r="T190" s="278"/>
      <c r="U190" s="25">
        <f t="shared" si="400"/>
        <v>0</v>
      </c>
      <c r="V190" s="61"/>
      <c r="W190" s="374"/>
      <c r="X190" s="374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4"/>
      <c r="AK190" s="374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4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  <c r="DS190" s="258"/>
      <c r="DT190" s="258"/>
      <c r="DU190" s="258"/>
      <c r="DV190" s="258"/>
      <c r="DW190" s="258"/>
      <c r="DX190" s="258"/>
      <c r="DY190" s="258"/>
      <c r="DZ190" s="258"/>
      <c r="EA190" s="258"/>
      <c r="EB190" s="258"/>
      <c r="EC190" s="258"/>
      <c r="ED190" s="258"/>
      <c r="EE190" s="258"/>
      <c r="EF190" s="258"/>
      <c r="EG190" s="258"/>
      <c r="EH190" s="258"/>
      <c r="EI190" s="258"/>
    </row>
    <row r="191" spans="1:139" s="23" customFormat="1" ht="15.75" hidden="1" customHeight="1" x14ac:dyDescent="0.25">
      <c r="A191" s="530">
        <v>32</v>
      </c>
      <c r="B191" s="530"/>
      <c r="C191" s="37"/>
      <c r="D191" s="531" t="s">
        <v>4</v>
      </c>
      <c r="E191" s="531"/>
      <c r="F191" s="531"/>
      <c r="G191" s="529"/>
      <c r="H191" s="21">
        <f t="shared" si="398"/>
        <v>0</v>
      </c>
      <c r="I191" s="58">
        <f>SUM(I192:I195)</f>
        <v>0</v>
      </c>
      <c r="J191" s="373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7">
        <f t="shared" ref="P191" si="420">SUM(P192:P195)</f>
        <v>0</v>
      </c>
      <c r="Q191" s="278"/>
      <c r="R191" s="278"/>
      <c r="S191" s="278"/>
      <c r="T191" s="278"/>
      <c r="U191" s="21">
        <f t="shared" si="400"/>
        <v>0</v>
      </c>
      <c r="V191" s="58"/>
      <c r="W191" s="373"/>
      <c r="X191" s="373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3"/>
      <c r="AK191" s="373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4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</row>
    <row r="192" spans="1:139" s="26" customFormat="1" ht="15.75" hidden="1" customHeight="1" x14ac:dyDescent="0.25">
      <c r="A192" s="515">
        <v>321</v>
      </c>
      <c r="B192" s="515"/>
      <c r="C192" s="515"/>
      <c r="D192" s="516" t="s">
        <v>5</v>
      </c>
      <c r="E192" s="516"/>
      <c r="F192" s="516"/>
      <c r="G192" s="516"/>
      <c r="H192" s="24">
        <f t="shared" si="398"/>
        <v>0</v>
      </c>
      <c r="I192" s="61"/>
      <c r="J192" s="374"/>
      <c r="K192" s="62"/>
      <c r="L192" s="62"/>
      <c r="M192" s="62"/>
      <c r="N192" s="62"/>
      <c r="O192" s="62"/>
      <c r="P192" s="398"/>
      <c r="Q192" s="278"/>
      <c r="R192" s="278"/>
      <c r="S192" s="278"/>
      <c r="T192" s="278"/>
      <c r="U192" s="25">
        <f t="shared" si="400"/>
        <v>0</v>
      </c>
      <c r="V192" s="61"/>
      <c r="W192" s="374"/>
      <c r="X192" s="374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4"/>
      <c r="AK192" s="374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4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  <c r="DS192" s="258"/>
      <c r="DT192" s="258"/>
      <c r="DU192" s="258"/>
      <c r="DV192" s="258"/>
      <c r="DW192" s="258"/>
      <c r="DX192" s="258"/>
      <c r="DY192" s="258"/>
      <c r="DZ192" s="258"/>
      <c r="EA192" s="258"/>
      <c r="EB192" s="258"/>
      <c r="EC192" s="258"/>
      <c r="ED192" s="258"/>
      <c r="EE192" s="258"/>
      <c r="EF192" s="258"/>
      <c r="EG192" s="258"/>
      <c r="EH192" s="258"/>
      <c r="EI192" s="258"/>
    </row>
    <row r="193" spans="1:139" s="26" customFormat="1" ht="15.75" hidden="1" customHeight="1" x14ac:dyDescent="0.25">
      <c r="A193" s="515">
        <v>322</v>
      </c>
      <c r="B193" s="515"/>
      <c r="C193" s="515"/>
      <c r="D193" s="516" t="s">
        <v>6</v>
      </c>
      <c r="E193" s="516"/>
      <c r="F193" s="516"/>
      <c r="G193" s="516"/>
      <c r="H193" s="24">
        <f t="shared" si="398"/>
        <v>0</v>
      </c>
      <c r="I193" s="61"/>
      <c r="J193" s="374"/>
      <c r="K193" s="62"/>
      <c r="L193" s="62"/>
      <c r="M193" s="62"/>
      <c r="N193" s="62"/>
      <c r="O193" s="62"/>
      <c r="P193" s="398"/>
      <c r="Q193" s="278"/>
      <c r="R193" s="278"/>
      <c r="S193" s="278"/>
      <c r="T193" s="278"/>
      <c r="U193" s="25">
        <f t="shared" si="400"/>
        <v>0</v>
      </c>
      <c r="V193" s="61"/>
      <c r="W193" s="374"/>
      <c r="X193" s="374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4"/>
      <c r="AK193" s="374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4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  <c r="DS193" s="258"/>
      <c r="DT193" s="258"/>
      <c r="DU193" s="258"/>
      <c r="DV193" s="258"/>
      <c r="DW193" s="258"/>
      <c r="DX193" s="258"/>
      <c r="DY193" s="258"/>
      <c r="DZ193" s="258"/>
      <c r="EA193" s="258"/>
      <c r="EB193" s="258"/>
      <c r="EC193" s="258"/>
      <c r="ED193" s="258"/>
      <c r="EE193" s="258"/>
      <c r="EF193" s="258"/>
      <c r="EG193" s="258"/>
      <c r="EH193" s="258"/>
      <c r="EI193" s="258"/>
    </row>
    <row r="194" spans="1:139" s="26" customFormat="1" ht="15.75" hidden="1" customHeight="1" x14ac:dyDescent="0.25">
      <c r="A194" s="515">
        <v>323</v>
      </c>
      <c r="B194" s="515"/>
      <c r="C194" s="515"/>
      <c r="D194" s="516" t="s">
        <v>7</v>
      </c>
      <c r="E194" s="516"/>
      <c r="F194" s="516"/>
      <c r="G194" s="516"/>
      <c r="H194" s="24">
        <f t="shared" si="398"/>
        <v>0</v>
      </c>
      <c r="I194" s="61"/>
      <c r="J194" s="374"/>
      <c r="K194" s="62"/>
      <c r="L194" s="62"/>
      <c r="M194" s="62"/>
      <c r="N194" s="62"/>
      <c r="O194" s="62"/>
      <c r="P194" s="398"/>
      <c r="Q194" s="278"/>
      <c r="R194" s="278"/>
      <c r="S194" s="278"/>
      <c r="T194" s="278"/>
      <c r="U194" s="25">
        <f t="shared" si="400"/>
        <v>0</v>
      </c>
      <c r="V194" s="61"/>
      <c r="W194" s="374"/>
      <c r="X194" s="374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4"/>
      <c r="AK194" s="374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4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  <c r="DS194" s="258"/>
      <c r="DT194" s="258"/>
      <c r="DU194" s="258"/>
      <c r="DV194" s="258"/>
      <c r="DW194" s="258"/>
      <c r="DX194" s="258"/>
      <c r="DY194" s="258"/>
      <c r="DZ194" s="258"/>
      <c r="EA194" s="258"/>
      <c r="EB194" s="258"/>
      <c r="EC194" s="258"/>
      <c r="ED194" s="258"/>
      <c r="EE194" s="258"/>
      <c r="EF194" s="258"/>
      <c r="EG194" s="258"/>
      <c r="EH194" s="258"/>
      <c r="EI194" s="258"/>
    </row>
    <row r="195" spans="1:139" s="26" customFormat="1" ht="15.75" hidden="1" customHeight="1" x14ac:dyDescent="0.25">
      <c r="A195" s="515">
        <v>329</v>
      </c>
      <c r="B195" s="515"/>
      <c r="C195" s="515"/>
      <c r="D195" s="516" t="s">
        <v>8</v>
      </c>
      <c r="E195" s="516"/>
      <c r="F195" s="516"/>
      <c r="G195" s="516"/>
      <c r="H195" s="24">
        <f t="shared" si="398"/>
        <v>0</v>
      </c>
      <c r="I195" s="61"/>
      <c r="J195" s="374"/>
      <c r="K195" s="62"/>
      <c r="L195" s="62"/>
      <c r="M195" s="62"/>
      <c r="N195" s="62"/>
      <c r="O195" s="62"/>
      <c r="P195" s="398"/>
      <c r="Q195" s="278"/>
      <c r="R195" s="278"/>
      <c r="S195" s="278"/>
      <c r="T195" s="278"/>
      <c r="U195" s="25">
        <f t="shared" si="400"/>
        <v>0</v>
      </c>
      <c r="V195" s="61"/>
      <c r="W195" s="374"/>
      <c r="X195" s="374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4"/>
      <c r="AK195" s="374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4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  <c r="DS195" s="258"/>
      <c r="DT195" s="258"/>
      <c r="DU195" s="258"/>
      <c r="DV195" s="258"/>
      <c r="DW195" s="258"/>
      <c r="DX195" s="258"/>
      <c r="DY195" s="258"/>
      <c r="DZ195" s="258"/>
      <c r="EA195" s="258"/>
      <c r="EB195" s="258"/>
      <c r="EC195" s="258"/>
      <c r="ED195" s="258"/>
      <c r="EE195" s="258"/>
      <c r="EF195" s="258"/>
      <c r="EG195" s="258"/>
      <c r="EH195" s="258"/>
      <c r="EI195" s="258"/>
    </row>
    <row r="196" spans="1:139" s="23" customFormat="1" ht="15.75" hidden="1" customHeight="1" x14ac:dyDescent="0.25">
      <c r="A196" s="530">
        <v>34</v>
      </c>
      <c r="B196" s="530"/>
      <c r="C196" s="37"/>
      <c r="D196" s="531" t="s">
        <v>9</v>
      </c>
      <c r="E196" s="531"/>
      <c r="F196" s="531"/>
      <c r="G196" s="529"/>
      <c r="H196" s="21">
        <f t="shared" si="398"/>
        <v>0</v>
      </c>
      <c r="I196" s="58">
        <f>I197</f>
        <v>0</v>
      </c>
      <c r="J196" s="373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7">
        <f t="shared" si="423"/>
        <v>0</v>
      </c>
      <c r="Q196" s="278"/>
      <c r="R196" s="278"/>
      <c r="S196" s="278"/>
      <c r="T196" s="278"/>
      <c r="U196" s="21">
        <f t="shared" si="400"/>
        <v>0</v>
      </c>
      <c r="V196" s="58"/>
      <c r="W196" s="373"/>
      <c r="X196" s="373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3"/>
      <c r="AK196" s="373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4"/>
      <c r="AV196" s="257"/>
      <c r="AW196" s="257"/>
      <c r="AX196" s="256"/>
      <c r="AY196" s="256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264"/>
      <c r="DU196" s="264"/>
      <c r="DV196" s="264"/>
      <c r="DW196" s="264"/>
      <c r="DX196" s="264"/>
      <c r="DY196" s="264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</row>
    <row r="197" spans="1:139" s="26" customFormat="1" ht="15.75" hidden="1" customHeight="1" x14ac:dyDescent="0.25">
      <c r="A197" s="515">
        <v>343</v>
      </c>
      <c r="B197" s="515"/>
      <c r="C197" s="515"/>
      <c r="D197" s="516" t="s">
        <v>10</v>
      </c>
      <c r="E197" s="516"/>
      <c r="F197" s="516"/>
      <c r="G197" s="516"/>
      <c r="H197" s="24">
        <f t="shared" si="398"/>
        <v>0</v>
      </c>
      <c r="I197" s="61"/>
      <c r="J197" s="374"/>
      <c r="K197" s="62"/>
      <c r="L197" s="62"/>
      <c r="M197" s="62"/>
      <c r="N197" s="62"/>
      <c r="O197" s="62"/>
      <c r="P197" s="398"/>
      <c r="Q197" s="278"/>
      <c r="R197" s="278"/>
      <c r="S197" s="278"/>
      <c r="T197" s="278"/>
      <c r="U197" s="25">
        <f t="shared" si="400"/>
        <v>0</v>
      </c>
      <c r="V197" s="61"/>
      <c r="W197" s="374"/>
      <c r="X197" s="374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4"/>
      <c r="AK197" s="374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4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  <c r="DS197" s="258"/>
      <c r="DT197" s="258"/>
      <c r="DU197" s="258"/>
      <c r="DV197" s="258"/>
      <c r="DW197" s="258"/>
      <c r="DX197" s="258"/>
      <c r="DY197" s="258"/>
      <c r="DZ197" s="258"/>
      <c r="EA197" s="258"/>
      <c r="EB197" s="258"/>
      <c r="EC197" s="258"/>
      <c r="ED197" s="258"/>
      <c r="EE197" s="258"/>
      <c r="EF197" s="258"/>
      <c r="EG197" s="258"/>
      <c r="EH197" s="258"/>
      <c r="EI197" s="258"/>
    </row>
    <row r="198" spans="1:139" s="20" customFormat="1" ht="15.75" hidden="1" customHeight="1" x14ac:dyDescent="0.25">
      <c r="A198" s="22">
        <v>4</v>
      </c>
      <c r="B198" s="40"/>
      <c r="C198" s="40"/>
      <c r="D198" s="528" t="s">
        <v>17</v>
      </c>
      <c r="E198" s="528"/>
      <c r="F198" s="528"/>
      <c r="G198" s="529"/>
      <c r="H198" s="21">
        <f t="shared" si="398"/>
        <v>0</v>
      </c>
      <c r="I198" s="58">
        <f>I199</f>
        <v>0</v>
      </c>
      <c r="J198" s="373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7">
        <f t="shared" si="424"/>
        <v>0</v>
      </c>
      <c r="Q198" s="278"/>
      <c r="R198" s="278"/>
      <c r="S198" s="278"/>
      <c r="T198" s="278"/>
      <c r="U198" s="21">
        <f t="shared" si="400"/>
        <v>0</v>
      </c>
      <c r="V198" s="58"/>
      <c r="W198" s="373"/>
      <c r="X198" s="373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3"/>
      <c r="AK198" s="373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4"/>
      <c r="AV198" s="142"/>
      <c r="AW198" s="142"/>
      <c r="AX198" s="142"/>
      <c r="AY198" s="142"/>
      <c r="AZ198" s="254"/>
      <c r="BA198" s="254"/>
      <c r="BB198" s="254"/>
      <c r="BC198" s="254"/>
      <c r="BD198" s="254"/>
      <c r="BE198" s="254"/>
      <c r="BF198" s="254"/>
      <c r="BG198" s="254"/>
      <c r="BH198" s="254"/>
      <c r="BI198" s="254"/>
      <c r="BJ198" s="254"/>
      <c r="BK198" s="254"/>
      <c r="BL198" s="254"/>
      <c r="BM198" s="254"/>
      <c r="BN198" s="254"/>
      <c r="BO198" s="254"/>
      <c r="BP198" s="254"/>
      <c r="BQ198" s="254"/>
      <c r="BR198" s="254"/>
      <c r="BS198" s="263"/>
      <c r="BT198" s="263"/>
      <c r="BU198" s="263"/>
      <c r="BV198" s="263"/>
      <c r="BW198" s="263"/>
      <c r="BX198" s="263"/>
      <c r="BY198" s="263"/>
      <c r="BZ198" s="263"/>
      <c r="CA198" s="263"/>
      <c r="CB198" s="263"/>
      <c r="CC198" s="263"/>
      <c r="CD198" s="263"/>
      <c r="CE198" s="263"/>
      <c r="CF198" s="263"/>
      <c r="CG198" s="263"/>
      <c r="CH198" s="263"/>
      <c r="CI198" s="263"/>
      <c r="CJ198" s="263"/>
      <c r="CK198" s="263"/>
      <c r="CL198" s="263"/>
      <c r="CM198" s="263"/>
      <c r="CN198" s="263"/>
      <c r="CO198" s="263"/>
      <c r="CP198" s="263"/>
      <c r="CQ198" s="263"/>
      <c r="CR198" s="263"/>
      <c r="CS198" s="263"/>
      <c r="CT198" s="263"/>
      <c r="CU198" s="263"/>
      <c r="CV198" s="263"/>
      <c r="CW198" s="263"/>
      <c r="CX198" s="263"/>
      <c r="CY198" s="263"/>
      <c r="CZ198" s="263"/>
      <c r="DA198" s="263"/>
      <c r="DB198" s="263"/>
      <c r="DC198" s="263"/>
      <c r="DD198" s="263"/>
      <c r="DE198" s="263"/>
      <c r="DF198" s="263"/>
      <c r="DG198" s="263"/>
      <c r="DH198" s="263"/>
      <c r="DI198" s="263"/>
      <c r="DJ198" s="263"/>
      <c r="DK198" s="263"/>
      <c r="DL198" s="263"/>
      <c r="DM198" s="263"/>
      <c r="DN198" s="263"/>
      <c r="DO198" s="263"/>
      <c r="DP198" s="263"/>
      <c r="DQ198" s="263"/>
      <c r="DR198" s="263"/>
      <c r="DS198" s="263"/>
      <c r="DT198" s="263"/>
      <c r="DU198" s="263"/>
      <c r="DV198" s="263"/>
      <c r="DW198" s="263"/>
      <c r="DX198" s="263"/>
      <c r="DY198" s="263"/>
      <c r="DZ198" s="263"/>
      <c r="EA198" s="263"/>
      <c r="EB198" s="263"/>
      <c r="EC198" s="263"/>
      <c r="ED198" s="263"/>
      <c r="EE198" s="263"/>
      <c r="EF198" s="263"/>
      <c r="EG198" s="263"/>
      <c r="EH198" s="263"/>
      <c r="EI198" s="263"/>
    </row>
    <row r="199" spans="1:139" s="23" customFormat="1" ht="24.75" hidden="1" customHeight="1" x14ac:dyDescent="0.25">
      <c r="A199" s="530">
        <v>42</v>
      </c>
      <c r="B199" s="530"/>
      <c r="C199" s="22"/>
      <c r="D199" s="531" t="s">
        <v>47</v>
      </c>
      <c r="E199" s="531"/>
      <c r="F199" s="531"/>
      <c r="G199" s="529"/>
      <c r="H199" s="21">
        <f t="shared" si="398"/>
        <v>0</v>
      </c>
      <c r="I199" s="58">
        <f>SUM(I200:I201)</f>
        <v>0</v>
      </c>
      <c r="J199" s="373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7">
        <f t="shared" ref="P199" si="427">SUM(P200:P201)</f>
        <v>0</v>
      </c>
      <c r="Q199" s="278"/>
      <c r="R199" s="278"/>
      <c r="S199" s="278"/>
      <c r="T199" s="278"/>
      <c r="U199" s="21">
        <f t="shared" si="400"/>
        <v>0</v>
      </c>
      <c r="V199" s="58"/>
      <c r="W199" s="373"/>
      <c r="X199" s="373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3"/>
      <c r="AK199" s="373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4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</row>
    <row r="200" spans="1:139" s="26" customFormat="1" ht="15.75" hidden="1" customHeight="1" x14ac:dyDescent="0.25">
      <c r="A200" s="515">
        <v>422</v>
      </c>
      <c r="B200" s="515"/>
      <c r="C200" s="515"/>
      <c r="D200" s="516" t="s">
        <v>11</v>
      </c>
      <c r="E200" s="516"/>
      <c r="F200" s="516"/>
      <c r="G200" s="516"/>
      <c r="H200" s="24">
        <f t="shared" si="398"/>
        <v>0</v>
      </c>
      <c r="I200" s="61"/>
      <c r="J200" s="374"/>
      <c r="K200" s="62"/>
      <c r="L200" s="62"/>
      <c r="M200" s="62"/>
      <c r="N200" s="62"/>
      <c r="O200" s="62"/>
      <c r="P200" s="398"/>
      <c r="Q200" s="278"/>
      <c r="R200" s="278"/>
      <c r="S200" s="278"/>
      <c r="T200" s="278"/>
      <c r="U200" s="25">
        <f t="shared" si="400"/>
        <v>0</v>
      </c>
      <c r="V200" s="61"/>
      <c r="W200" s="374"/>
      <c r="X200" s="374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4"/>
      <c r="AK200" s="374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4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  <c r="DS200" s="258"/>
      <c r="DT200" s="258"/>
      <c r="DU200" s="258"/>
      <c r="DV200" s="258"/>
      <c r="DW200" s="258"/>
      <c r="DX200" s="258"/>
      <c r="DY200" s="258"/>
      <c r="DZ200" s="258"/>
      <c r="EA200" s="258"/>
      <c r="EB200" s="258"/>
      <c r="EC200" s="258"/>
      <c r="ED200" s="258"/>
      <c r="EE200" s="258"/>
      <c r="EF200" s="258"/>
      <c r="EG200" s="258"/>
      <c r="EH200" s="258"/>
      <c r="EI200" s="258"/>
    </row>
    <row r="201" spans="1:139" s="26" customFormat="1" ht="29.25" hidden="1" customHeight="1" x14ac:dyDescent="0.25">
      <c r="A201" s="515">
        <v>424</v>
      </c>
      <c r="B201" s="515"/>
      <c r="C201" s="515"/>
      <c r="D201" s="516" t="s">
        <v>48</v>
      </c>
      <c r="E201" s="516"/>
      <c r="F201" s="516"/>
      <c r="G201" s="516"/>
      <c r="H201" s="24">
        <f t="shared" si="398"/>
        <v>0</v>
      </c>
      <c r="I201" s="61"/>
      <c r="J201" s="374"/>
      <c r="K201" s="62"/>
      <c r="L201" s="62"/>
      <c r="M201" s="62"/>
      <c r="N201" s="62"/>
      <c r="O201" s="62"/>
      <c r="P201" s="398"/>
      <c r="Q201" s="278"/>
      <c r="R201" s="278"/>
      <c r="S201" s="278"/>
      <c r="T201" s="278"/>
      <c r="U201" s="25">
        <f t="shared" si="400"/>
        <v>0</v>
      </c>
      <c r="V201" s="61"/>
      <c r="W201" s="374"/>
      <c r="X201" s="374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4"/>
      <c r="AK201" s="374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4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  <c r="DS201" s="258"/>
      <c r="DT201" s="258"/>
      <c r="DU201" s="258"/>
      <c r="DV201" s="258"/>
      <c r="DW201" s="258"/>
      <c r="DX201" s="258"/>
      <c r="DY201" s="258"/>
      <c r="DZ201" s="258"/>
      <c r="EA201" s="258"/>
      <c r="EB201" s="258"/>
      <c r="EC201" s="258"/>
      <c r="ED201" s="258"/>
      <c r="EE201" s="258"/>
      <c r="EF201" s="258"/>
      <c r="EG201" s="258"/>
      <c r="EH201" s="258"/>
      <c r="EI201" s="258"/>
    </row>
    <row r="202" spans="1:139" ht="0" hidden="1" customHeight="1" x14ac:dyDescent="0.25">
      <c r="Q202" s="278"/>
      <c r="R202" s="278"/>
      <c r="S202" s="278"/>
      <c r="T202" s="278"/>
    </row>
    <row r="203" spans="1:139" ht="0" hidden="1" customHeight="1" x14ac:dyDescent="0.25">
      <c r="Q203" s="278"/>
      <c r="R203" s="278"/>
      <c r="S203" s="278"/>
      <c r="T203" s="278"/>
    </row>
    <row r="204" spans="1:139" ht="0" hidden="1" customHeight="1" x14ac:dyDescent="0.25">
      <c r="Q204" s="278"/>
      <c r="R204" s="278"/>
      <c r="S204" s="278"/>
      <c r="T204" s="278"/>
    </row>
    <row r="205" spans="1:139" ht="0" hidden="1" customHeight="1" x14ac:dyDescent="0.25">
      <c r="Q205" s="278"/>
      <c r="R205" s="278"/>
      <c r="S205" s="278"/>
      <c r="T205" s="278"/>
    </row>
    <row r="206" spans="1:139" ht="0" hidden="1" customHeight="1" x14ac:dyDescent="0.25">
      <c r="Q206" s="278"/>
      <c r="R206" s="278"/>
      <c r="S206" s="278"/>
      <c r="T206" s="278"/>
    </row>
    <row r="207" spans="1:139" ht="0" hidden="1" customHeight="1" x14ac:dyDescent="0.25">
      <c r="Q207" s="278"/>
      <c r="R207" s="278"/>
      <c r="S207" s="278"/>
      <c r="T207" s="278"/>
    </row>
    <row r="208" spans="1:139" ht="0" hidden="1" customHeight="1" x14ac:dyDescent="0.25">
      <c r="Q208" s="278"/>
      <c r="R208" s="278"/>
      <c r="S208" s="278"/>
      <c r="T208" s="278"/>
    </row>
    <row r="209" spans="1:47" ht="0" hidden="1" customHeight="1" x14ac:dyDescent="0.25">
      <c r="Q209" s="278"/>
      <c r="R209" s="278"/>
      <c r="S209" s="278"/>
      <c r="T209" s="278"/>
    </row>
    <row r="210" spans="1:47" ht="0" hidden="1" customHeight="1" x14ac:dyDescent="0.25">
      <c r="Q210" s="278"/>
      <c r="R210" s="278"/>
      <c r="S210" s="278"/>
      <c r="T210" s="278"/>
    </row>
    <row r="211" spans="1:47" ht="0" hidden="1" customHeight="1" x14ac:dyDescent="0.25">
      <c r="Q211" s="278"/>
      <c r="R211" s="278"/>
      <c r="S211" s="278"/>
      <c r="T211" s="278"/>
    </row>
    <row r="212" spans="1:47" ht="0" hidden="1" customHeight="1" x14ac:dyDescent="0.25">
      <c r="Q212" s="278"/>
      <c r="R212" s="278"/>
      <c r="S212" s="278"/>
      <c r="T212" s="278"/>
    </row>
    <row r="213" spans="1:47" ht="0" hidden="1" customHeight="1" x14ac:dyDescent="0.25">
      <c r="Q213" s="278"/>
      <c r="R213" s="278"/>
      <c r="S213" s="278"/>
      <c r="T213" s="278"/>
    </row>
    <row r="214" spans="1:47" ht="0" hidden="1" customHeight="1" x14ac:dyDescent="0.25">
      <c r="Q214" s="278"/>
      <c r="R214" s="278"/>
      <c r="S214" s="278"/>
      <c r="T214" s="278"/>
    </row>
    <row r="215" spans="1:47" ht="0" hidden="1" customHeight="1" x14ac:dyDescent="0.25">
      <c r="Q215" s="278"/>
      <c r="R215" s="278"/>
      <c r="S215" s="278"/>
      <c r="T215" s="278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8"/>
      <c r="R216" s="278"/>
      <c r="S216" s="278"/>
      <c r="T216" s="278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1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8"/>
      <c r="R217" s="278"/>
      <c r="S217" s="278"/>
      <c r="T217" s="278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1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8"/>
      <c r="R218" s="278"/>
      <c r="S218" s="278"/>
      <c r="T218" s="278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1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8"/>
      <c r="R219" s="278"/>
      <c r="S219" s="278"/>
      <c r="T219" s="278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1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8"/>
      <c r="R220" s="278"/>
      <c r="S220" s="278"/>
      <c r="T220" s="278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1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8"/>
      <c r="R221" s="278"/>
      <c r="S221" s="278"/>
      <c r="T221" s="278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1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8"/>
      <c r="R222" s="278"/>
      <c r="S222" s="278"/>
      <c r="T222" s="278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1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8"/>
      <c r="R223" s="278"/>
      <c r="S223" s="278"/>
      <c r="T223" s="278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1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8"/>
      <c r="R224" s="278"/>
      <c r="S224" s="278"/>
      <c r="T224" s="278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1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8"/>
      <c r="R225" s="278"/>
      <c r="S225" s="278"/>
      <c r="T225" s="278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1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8"/>
      <c r="R226" s="278"/>
      <c r="S226" s="278"/>
      <c r="T226" s="278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1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8"/>
      <c r="R227" s="278"/>
      <c r="S227" s="278"/>
      <c r="T227" s="278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1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8"/>
      <c r="R228" s="278"/>
      <c r="S228" s="278"/>
      <c r="T228" s="278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1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8"/>
      <c r="R229" s="278"/>
      <c r="S229" s="278"/>
      <c r="T229" s="278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1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8"/>
      <c r="R230" s="278"/>
      <c r="S230" s="278"/>
      <c r="T230" s="278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1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8"/>
      <c r="R231" s="278"/>
      <c r="S231" s="278"/>
      <c r="T231" s="278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1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8"/>
      <c r="R232" s="278"/>
      <c r="S232" s="278"/>
      <c r="T232" s="278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1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8"/>
      <c r="R233" s="278"/>
      <c r="S233" s="278"/>
      <c r="T233" s="278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1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8"/>
      <c r="R234" s="278"/>
      <c r="S234" s="278"/>
      <c r="T234" s="278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1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8"/>
      <c r="R235" s="278"/>
      <c r="S235" s="278"/>
      <c r="T235" s="278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1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8"/>
      <c r="R236" s="278"/>
      <c r="S236" s="278"/>
      <c r="T236" s="278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1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8"/>
      <c r="R237" s="278"/>
      <c r="S237" s="278"/>
      <c r="T237" s="278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1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8"/>
      <c r="R238" s="278"/>
      <c r="S238" s="278"/>
      <c r="T238" s="278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1"/>
    </row>
  </sheetData>
  <sheetProtection password="8306" sheet="1" objects="1" scenarios="1" formatCells="0" formatColumns="0" formatRows="0"/>
  <mergeCells count="289"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19685039370078741" bottom="0.19685039370078741" header="0.19685039370078741" footer="0.15748031496062992"/>
  <pageSetup paperSize="9" scale="55" fitToHeight="5" orientation="landscape" cellComments="asDisplayed" r:id="rId1"/>
  <headerFooter alignWithMargins="0">
    <oddFooter>&amp;R&amp;P/&amp;N</oddFooter>
  </headerFooter>
  <rowBreaks count="3" manualBreakCount="3">
    <brk id="51" max="45" man="1"/>
    <brk id="95" max="45" man="1"/>
    <brk id="117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2017-03-14T09:21:00Z</cp:lastPrinted>
  <dcterms:created xsi:type="dcterms:W3CDTF">2015-09-21T13:15:47Z</dcterms:created>
  <dcterms:modified xsi:type="dcterms:W3CDTF">2017-03-14T11:57:35Z</dcterms:modified>
</cp:coreProperties>
</file>