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AppData\Local\Microsoft\Windows\INetCache\Content.Outlook\8E4MTGVU\"/>
    </mc:Choice>
  </mc:AlternateContent>
  <xr:revisionPtr revIDLastSave="0" documentId="13_ncr:1_{D8E8B317-4651-4ADD-8382-7A7091AC1F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žetak općeg dijela" sheetId="1" r:id="rId1"/>
    <sheet name="Opći dio" sheetId="2" r:id="rId2"/>
    <sheet name="Izvori" sheetId="3" r:id="rId3"/>
    <sheet name="Funkcijska klas" sheetId="4" r:id="rId4"/>
    <sheet name="Račun fin" sheetId="7" r:id="rId5"/>
    <sheet name="Račun fin - izvori" sheetId="6" r:id="rId6"/>
    <sheet name="Posebni dio" sheetId="5" r:id="rId7"/>
  </sheets>
  <definedNames>
    <definedName name="_xlnm.Print_Area" localSheetId="6">'Posebni dio'!$A$1:$E$159</definedName>
    <definedName name="_xlnm.Print_Area" localSheetId="4">'Račun fin'!$A$1:$G$22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G19" i="6" l="1"/>
  <c r="F19" i="6"/>
  <c r="G18" i="6"/>
  <c r="F18" i="6"/>
  <c r="E17" i="6"/>
  <c r="D17" i="6"/>
  <c r="C17" i="6"/>
  <c r="B17" i="6"/>
  <c r="G16" i="6"/>
  <c r="F16" i="6"/>
  <c r="E15" i="6"/>
  <c r="E20" i="6" s="1"/>
  <c r="D15" i="6"/>
  <c r="D20" i="6" s="1"/>
  <c r="C15" i="6"/>
  <c r="B15" i="6"/>
  <c r="G11" i="6"/>
  <c r="F11" i="6"/>
  <c r="E10" i="6"/>
  <c r="D10" i="6"/>
  <c r="C10" i="6"/>
  <c r="B10" i="6"/>
  <c r="F10" i="6" s="1"/>
  <c r="G9" i="6"/>
  <c r="F9" i="6"/>
  <c r="E8" i="6"/>
  <c r="D8" i="6"/>
  <c r="C8" i="6"/>
  <c r="B8" i="6"/>
  <c r="G7" i="6"/>
  <c r="F7" i="6"/>
  <c r="E6" i="6"/>
  <c r="D6" i="6"/>
  <c r="C6" i="6"/>
  <c r="C12" i="6" s="1"/>
  <c r="B6" i="6"/>
  <c r="B12" i="6" s="1"/>
  <c r="G21" i="7"/>
  <c r="F21" i="7"/>
  <c r="G20" i="7"/>
  <c r="F20" i="7"/>
  <c r="E19" i="7"/>
  <c r="G19" i="7" s="1"/>
  <c r="D19" i="7"/>
  <c r="C19" i="7"/>
  <c r="B19" i="7"/>
  <c r="G18" i="7"/>
  <c r="F18" i="7"/>
  <c r="E17" i="7"/>
  <c r="D17" i="7"/>
  <c r="C17" i="7"/>
  <c r="B17" i="7"/>
  <c r="G12" i="7"/>
  <c r="F12" i="7"/>
  <c r="E11" i="7"/>
  <c r="F11" i="7" s="1"/>
  <c r="D11" i="7"/>
  <c r="C11" i="7"/>
  <c r="B11" i="7"/>
  <c r="G10" i="7"/>
  <c r="F10" i="7"/>
  <c r="E9" i="7"/>
  <c r="D9" i="7"/>
  <c r="C9" i="7"/>
  <c r="B9" i="7"/>
  <c r="C8" i="7"/>
  <c r="C13" i="7" s="1"/>
  <c r="B8" i="7"/>
  <c r="B13" i="7" s="1"/>
  <c r="D8" i="7" l="1"/>
  <c r="D13" i="7" s="1"/>
  <c r="B20" i="6"/>
  <c r="G20" i="6"/>
  <c r="F20" i="6"/>
  <c r="C20" i="6"/>
  <c r="G10" i="6"/>
  <c r="G8" i="6"/>
  <c r="D12" i="6"/>
  <c r="G15" i="6"/>
  <c r="G17" i="6"/>
  <c r="G6" i="6"/>
  <c r="F8" i="6"/>
  <c r="E12" i="6"/>
  <c r="F6" i="6"/>
  <c r="F17" i="6"/>
  <c r="F15" i="6"/>
  <c r="E8" i="7"/>
  <c r="F8" i="7" s="1"/>
  <c r="F19" i="7"/>
  <c r="G9" i="7"/>
  <c r="B16" i="7"/>
  <c r="B22" i="7" s="1"/>
  <c r="C16" i="7"/>
  <c r="C22" i="7" s="1"/>
  <c r="D16" i="7"/>
  <c r="D22" i="7" s="1"/>
  <c r="E16" i="7"/>
  <c r="E22" i="7" s="1"/>
  <c r="F17" i="7"/>
  <c r="G11" i="7"/>
  <c r="G17" i="7"/>
  <c r="F9" i="7"/>
  <c r="G16" i="7" l="1"/>
  <c r="G12" i="6"/>
  <c r="F12" i="6"/>
  <c r="G8" i="7"/>
  <c r="E13" i="7"/>
  <c r="G22" i="7"/>
  <c r="F22" i="7"/>
  <c r="G13" i="7" l="1"/>
  <c r="F13" i="7"/>
</calcChain>
</file>

<file path=xl/sharedStrings.xml><?xml version="1.0" encoding="utf-8"?>
<sst xmlns="http://schemas.openxmlformats.org/spreadsheetml/2006/main" count="643" uniqueCount="185">
  <si>
    <t>A. RAČUN PRIHODA I RASHODA</t>
  </si>
  <si>
    <t>6 Prihodi poslovanja</t>
  </si>
  <si>
    <t>3 Rashodi poslovanja</t>
  </si>
  <si>
    <t>4 Rashodi za nabavu nefinancijske imovine</t>
  </si>
  <si>
    <t>SVEUKUPNO RASHODI</t>
  </si>
  <si>
    <t>4511 Dodatna ulaganja na građevinskim objektima</t>
  </si>
  <si>
    <t>451 Dodatna ulaganja na građevinskim objektima</t>
  </si>
  <si>
    <t>45 Rashodi za dodatna ulaganja na nefinancijskoj imovini</t>
  </si>
  <si>
    <t>4227 Uređaji, strojevi i oprema za ostale namjene</t>
  </si>
  <si>
    <t>4226 Sportska i glazbena oprema</t>
  </si>
  <si>
    <t>4221 Uredska oprema i namještaj</t>
  </si>
  <si>
    <t>422 Postrojenja i oprema</t>
  </si>
  <si>
    <t>42 Rashodi za nabavu proizvedene dugotrajne imovine</t>
  </si>
  <si>
    <t>38 Ostali rashodi</t>
  </si>
  <si>
    <t>37 Naknade građanima i kućanstvima na temelju osiguranja i druge naknade</t>
  </si>
  <si>
    <t>3431 Bankarske usluge i usluge platnog prometa</t>
  </si>
  <si>
    <t>343 Ostali financijski rashodi</t>
  </si>
  <si>
    <t>34 Financijski rashodi</t>
  </si>
  <si>
    <t>3299 Ostali nespomenuti rashodi poslovanja</t>
  </si>
  <si>
    <t>3294 Članarine i norme</t>
  </si>
  <si>
    <t>3292 Premije osiguranja</t>
  </si>
  <si>
    <t>329 Ostali nespomenuti rashodi poslovanja</t>
  </si>
  <si>
    <t>3241 Naknade troškova osobama izvan radnog odnosa</t>
  </si>
  <si>
    <t>324 Naknade troškova osobama izvan radnog odnosa</t>
  </si>
  <si>
    <t>3239 Ostale usluge</t>
  </si>
  <si>
    <t>3238 Računalne usluge</t>
  </si>
  <si>
    <t>3237 Intelektualne i osobne usluge</t>
  </si>
  <si>
    <t>3236 Zdravstvene i veterinarske usluge</t>
  </si>
  <si>
    <t>3235 Zakupnine i najamnine</t>
  </si>
  <si>
    <t>3234 Komunalne usluge</t>
  </si>
  <si>
    <t>3232 Usluge tekućeg i investicijskog održavanja</t>
  </si>
  <si>
    <t>3231 Usluge telefona, pošte i prijevoza</t>
  </si>
  <si>
    <t>323 Rashodi za usluge</t>
  </si>
  <si>
    <t>3225 Sitni inventar i autogume</t>
  </si>
  <si>
    <t>3224 Materijal i dijelovi za tekuće i investicijsko održavanje</t>
  </si>
  <si>
    <t>3223 Energija</t>
  </si>
  <si>
    <t>3222 Materijal i sirovine</t>
  </si>
  <si>
    <t>3221 Uredski materijal i ostali materijalni rashodi</t>
  </si>
  <si>
    <t>322 Rashodi za materijal i energiju</t>
  </si>
  <si>
    <t>3213 Stručno usavršavanje zaposlenika</t>
  </si>
  <si>
    <t>3212 Naknade za prijevoz, za rad na terenu i odvojeni život</t>
  </si>
  <si>
    <t>3211 Službena putovanja</t>
  </si>
  <si>
    <t>321 Naknade troškova zaposlenima</t>
  </si>
  <si>
    <t>32 Materijalni rashodi</t>
  </si>
  <si>
    <t>3132 Doprinosi za obvezno zdravstveno osiguranje</t>
  </si>
  <si>
    <t>313 Doprinosi na plaće</t>
  </si>
  <si>
    <t>3121 Ostali rashodi za zaposlene</t>
  </si>
  <si>
    <t>312 Ostali rashodi za zaposlene</t>
  </si>
  <si>
    <t>3114 Plaće za posebne uvjete rada</t>
  </si>
  <si>
    <t>3113 Plaće za prekovremeni rad</t>
  </si>
  <si>
    <t>3111 Plaće za redovan rad</t>
  </si>
  <si>
    <t>311 Plaće (Bruto)</t>
  </si>
  <si>
    <t>31 Rashodi za zaposlene</t>
  </si>
  <si>
    <t>SVEUKUPNO PRIHODI</t>
  </si>
  <si>
    <t>6712 Prihodi iz nadležnog proračuna za financiranje rashoda za nabavu nefinancijske imovine</t>
  </si>
  <si>
    <t>6711 Prihodi iz nadležnog proračuna za financiranje rashoda poslovanja</t>
  </si>
  <si>
    <t>671 Prihodi iz nadležnog proračuna za financiranje redovne djelatnosti proračunskih korisnika</t>
  </si>
  <si>
    <t>67 Prihodi iz nadležnog proračuna i od HZZO-a temeljem ugovornih obveza</t>
  </si>
  <si>
    <t>6631 Tekuće donacije</t>
  </si>
  <si>
    <t>663 Donacije od pravnih i fizičkih osoba izvan općeg proračuna i povrat donacija po protestiranim jamstvima</t>
  </si>
  <si>
    <t>6615 Prihodi od pruženih usluga</t>
  </si>
  <si>
    <t>6614 Prihodi od prodaje proizvoda i robe</t>
  </si>
  <si>
    <t>661 Prihodi od prodaje proizvoda i robe te pruženih usluga</t>
  </si>
  <si>
    <t>66 Prihodi od prodaje proizvoda i robe te pruženih usluga i prihodi od donacija te povrati po protestiranim jamstvima</t>
  </si>
  <si>
    <t>6526 Ostali nespomenuti prihodi</t>
  </si>
  <si>
    <t>652 Prihodi po posebnim propisima</t>
  </si>
  <si>
    <t>65 Prihodi od upravnih i administrativnih pristojbi, pristojbi po posebnim propisima i naknada</t>
  </si>
  <si>
    <t>6413 Kamate na oročena sredstva i depozite po viđenju</t>
  </si>
  <si>
    <t>641 Prihodi od financijske imovine</t>
  </si>
  <si>
    <t>64 Prihodi od imovine</t>
  </si>
  <si>
    <t>6393 Tekući prijenosi između proračunskih korisnika istog proračuna temeljem prijenosa EU sredstava</t>
  </si>
  <si>
    <t>6391 Tekući prijenosi između proračunskih korisnika istog proračuna</t>
  </si>
  <si>
    <t>639 Prijenosi između proračunskih korisnika istog proračuna</t>
  </si>
  <si>
    <t>6381 Tekuće pomoći temeljem prijenosa EU sredstava</t>
  </si>
  <si>
    <t>638 Pomoći temeljem prijenosa EU sredstava</t>
  </si>
  <si>
    <t>6361 Tekuće pomoći proračunskim korisnicima iz proračuna koji im nije nadležan</t>
  </si>
  <si>
    <t>636 Pomoći proračunskim korisnicima iz proračuna koji im nije nadležan</t>
  </si>
  <si>
    <t>63 Pomoći iz inozemstva i od subjekata unutar općeg proračuna</t>
  </si>
  <si>
    <t>Izvor: 61 Donacije</t>
  </si>
  <si>
    <t>Izvor: 6 DONACIJE</t>
  </si>
  <si>
    <t>Izvor: 52 Ostale pomoći</t>
  </si>
  <si>
    <t>Izvor: 51 Pomoći EU</t>
  </si>
  <si>
    <t>Izvor: 5 POMOĆI</t>
  </si>
  <si>
    <t>Izvor: 44 Decentralizirana sredstva</t>
  </si>
  <si>
    <t>Izvor: 43 Ostali prihodi za posebne namjene</t>
  </si>
  <si>
    <t>Izvor: 4 PRIHODI ZA POSEBNE NAMJENE</t>
  </si>
  <si>
    <t>Izvor: 31 Vlastiti prihodi</t>
  </si>
  <si>
    <t>Izvor: 3 VLASTITI PRIHODI</t>
  </si>
  <si>
    <t>Izvor: 11 Opći prihodi i primici</t>
  </si>
  <si>
    <t>Izvor: 1 OPĆI PRIHODI I PRIMICI</t>
  </si>
  <si>
    <t>098 Usluge obrazovanja koje nisu drugdje svrstane</t>
  </si>
  <si>
    <t>095 Obrazovanje koje se ne može definirati po stupnju</t>
  </si>
  <si>
    <t>091 Predškolsko i osnovno obrazovanje</t>
  </si>
  <si>
    <t>Funk. klas: 09 Obrazovanje</t>
  </si>
  <si>
    <t>K123001 Izgradnja i održavanje školskih objekata</t>
  </si>
  <si>
    <t>A123001 Odgojnoobrazovno, administrativno i tehničko osoblje</t>
  </si>
  <si>
    <t>Program: 1230 ZAKONSKI STANDARD JAVNIH USTANOVA OŠ</t>
  </si>
  <si>
    <t>T121001 Školski medni dan</t>
  </si>
  <si>
    <t>A121025 Opskrba školskih ustanova besplatnim higijenskim potrepštinama</t>
  </si>
  <si>
    <t>A121023 Građanski odgoj</t>
  </si>
  <si>
    <t>A121020 Cjelodnevni boravak učenika</t>
  </si>
  <si>
    <t>A121019 Prehrana učenika</t>
  </si>
  <si>
    <t>A121016 Programi u školstvu iznad zakonskog standarda</t>
  </si>
  <si>
    <t>Program: 1210 JAVNE POTREBE U OBRAZOVANJU IZNAD ZAKONSKOG STANDARDA</t>
  </si>
  <si>
    <t>T114017 Asistenti u nastavi</t>
  </si>
  <si>
    <t>Program: 1140 PROGRAMI EUROPSKIH POSLOVA</t>
  </si>
  <si>
    <t>14120 OŠ VINICA</t>
  </si>
  <si>
    <t>Glava: 01502 OSNOVNO ŠKOLSKO OBRAZOVANJE</t>
  </si>
  <si>
    <t>Razdjel: 015 UPRAVNI ODJEL ZA PROSVJETU, KULTURU I SPORT</t>
  </si>
  <si>
    <t xml:space="preserve">PRIJEDLOG POLUGODIŠNJEG IZVJEŠTAJA O IZVRŠENJU FINANCIJSKOG PLANA </t>
  </si>
  <si>
    <t>I. OPĆI DIO</t>
  </si>
  <si>
    <t>Članak 1.</t>
  </si>
  <si>
    <t>SAŽETAK RAČUNA PRIHODA I RASHODA I RAČUNA FINANCIRANJA</t>
  </si>
  <si>
    <r>
      <t>Temeljem odredbi članka 86. st. 1. Zakona o proračunu (Narodne novine br. 144/21), članka 52. Pravilnika o polugodišnjem i godišnjem izvještaju o izvršenju proračuna i financijskog plana (Narodne novine br. 85/23), članka 29. Odluke o izvršavanju Proračuna Varaždinske županije za 2025. godinu (Službeni vjesnik Varaždinske županije br. 104/24) i članka 68</t>
    </r>
    <r>
      <rPr>
        <sz val="12"/>
        <rFont val="Times New Roman"/>
        <family val="1"/>
        <charset val="238"/>
      </rPr>
      <t>.</t>
    </r>
    <r>
      <rPr>
        <sz val="12"/>
        <color theme="1"/>
        <rFont val="Times New Roman"/>
        <family val="1"/>
        <charset val="238"/>
      </rPr>
      <t xml:space="preserve"> Statuta </t>
    </r>
    <r>
      <rPr>
        <sz val="12"/>
        <rFont val="Times New Roman"/>
        <family val="1"/>
        <charset val="238"/>
      </rPr>
      <t xml:space="preserve">Osnovne škole Vinica, Školski odbor Osnovne škole Vinica na sjednici održanoj 23. srpnja 2025. godine, </t>
    </r>
    <r>
      <rPr>
        <sz val="12"/>
        <color theme="1"/>
        <rFont val="Times New Roman"/>
        <family val="1"/>
        <charset val="238"/>
      </rPr>
      <t>donosi:</t>
    </r>
  </si>
  <si>
    <t>-</t>
  </si>
  <si>
    <t>Članak 2.</t>
  </si>
  <si>
    <t>Tablica 1. Izvještaj o prihodima i rashodima prema ekonomskoj klasifikaciji</t>
  </si>
  <si>
    <t xml:space="preserve">Prihodi i rashodi te primici i izdaci ostvareni su, odnosno izvršeni u 2025. godini u Računu prihoda i rashoda i Računu financiranja, uz usporedbu prethodne godine, kako slijedi: </t>
  </si>
  <si>
    <t xml:space="preserve">Sažetak Polugodišnjeg izvještaja o izvršenju Financijskog plana za 2025. godinu izgleda kako slijedi: </t>
  </si>
  <si>
    <t>OSNOVNE ŠKOLE VINICA ZA 2025. GODINU</t>
  </si>
  <si>
    <t>7 Prihodi od prodaje nefinancijske imovine</t>
  </si>
  <si>
    <t>B. RAČUN FINANCIRANJA</t>
  </si>
  <si>
    <t>8 Primici od financijske imovine i zaduživanja</t>
  </si>
  <si>
    <t>5 Izdaci za financijsku imovinu i otplate zajmova</t>
  </si>
  <si>
    <t>C. FINANCIJSKI PLAN UKUPNO</t>
  </si>
  <si>
    <t>PRIHODI I PRIMICI</t>
  </si>
  <si>
    <t>RAZLIKA - VIŠAK/MANJAK</t>
  </si>
  <si>
    <t>RASHODI I IZDACI</t>
  </si>
  <si>
    <t>D. SREDSTVA IZ PRETHODNIH GODINA</t>
  </si>
  <si>
    <t xml:space="preserve">RAZLIKA - VIŠAK/MANJAK </t>
  </si>
  <si>
    <t xml:space="preserve">VIŠAK/MANJAK preneseni </t>
  </si>
  <si>
    <t>Tablica 2. Izvještaj o prihodima i rashodima prema izvorima financiranja</t>
  </si>
  <si>
    <t>PRIHODI PO IZVORIMA FINANCIRANJA</t>
  </si>
  <si>
    <t>RASHODI PO IZVORIMA FINANCIRANJA</t>
  </si>
  <si>
    <t>Tablica 3. Izvještaj o rashodima prema funkcijskoj klasifikaciji</t>
  </si>
  <si>
    <t>Opis</t>
  </si>
  <si>
    <t>II. POSEBNI DIO</t>
  </si>
  <si>
    <t>Članak 3.</t>
  </si>
  <si>
    <t>Rashodi i izdaci u Posebnom dijelu Financijskog plana iskazani po organizacijskoj i programskoj klasifikaciji, izvršeni su kako slijedi:</t>
  </si>
  <si>
    <t>Tablica 6. Izvještaj po programskoj klasifikaciji</t>
  </si>
  <si>
    <t>Članak 4.</t>
  </si>
  <si>
    <t>PREDSJEDNICA ŠKOLSKOG ODBORA</t>
  </si>
  <si>
    <t xml:space="preserve">              Polugodišnji izvještaj o izvršenju Financijskog plana za 2025. godinu objavljuje se na mrežnoj stranici Škole.</t>
  </si>
  <si>
    <t xml:space="preserve">              Vinica, 23.07.2025. godine</t>
  </si>
  <si>
    <t>Ljiljana Pavlović</t>
  </si>
  <si>
    <t>Tablica 4. Izvještaj računa financiranja prema ekonomskoj klasifikaciji</t>
  </si>
  <si>
    <t>Indeks 
%</t>
  </si>
  <si>
    <t>Indeks
 %</t>
  </si>
  <si>
    <t>84 Primici od zaduživanja</t>
  </si>
  <si>
    <t>842 Primljeni krediti i zajmovi od kreditnih i ostalih financijskih institucija u javnom sektoru</t>
  </si>
  <si>
    <t>8422 Primljeni krediti od kreditnih institucija u javnom sektoru</t>
  </si>
  <si>
    <t>844 Primljeni krediti i zajmovi od kreditnih i ostalih financijskih institucija izvan javnog sektora</t>
  </si>
  <si>
    <t>8443 Primljeni krediti od tuzemnih kreditnih institucija izvan javnog sektora</t>
  </si>
  <si>
    <t>SVEUKUPNO PRIMICI</t>
  </si>
  <si>
    <t>54 Izdaci za otplatu glavnice primljenih kredita i zajmova</t>
  </si>
  <si>
    <t>542 Otplata glavnice primljenih kredita i zajmova od kreditnih i ostalih financijskih institucija u javnom sektoru</t>
  </si>
  <si>
    <t>5422 Otplata glavnice primljenih kredita od kreditnih institucija u javnom sektoru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</si>
  <si>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</si>
  <si>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</si>
  <si>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5445 Otplata glavnice primljenih zajmova od ostalih tuzemnih financijskih institucija izvan javnog sektora</t>
  </si>
  <si>
    <t>SVEUKUPNO IZDACI</t>
  </si>
  <si>
    <t>Izvorni plan
2025.</t>
  </si>
  <si>
    <t>Tekući plan
2025.</t>
  </si>
  <si>
    <t>Ostvarenje / izvršenje 
01.01.2025.-30.06.2025.</t>
  </si>
  <si>
    <t>Tablica 5. Izvještaj računa financiranja prema izvorima financiranja</t>
  </si>
  <si>
    <t>PRIMICI PO IZVORIMA FINANCIRANJA</t>
  </si>
  <si>
    <t>Izvor: 8 NAMJENSKI PRIMICI OD ZADUŽIVANJA</t>
  </si>
  <si>
    <t>Izvor: 81 Namjenski primici od zaduživanja</t>
  </si>
  <si>
    <t>IZDACI PO IZVORIMA FINANCIRANJA</t>
  </si>
  <si>
    <t xml:space="preserve">Ostvarenje / Izvršenje 01.01.2024.-30.06.2024. </t>
  </si>
  <si>
    <t xml:space="preserve">Izvorni plan 2025. </t>
  </si>
  <si>
    <t xml:space="preserve">Tekući plan 2025. </t>
  </si>
  <si>
    <t>Ostvarenje / Izvršenje 01.01.2025.-30.06.2025.</t>
  </si>
  <si>
    <t xml:space="preserve">Indeks % </t>
  </si>
  <si>
    <t>Indeks %</t>
  </si>
  <si>
    <t>Tekući plan 2025.</t>
  </si>
  <si>
    <t>Izvorni plan 2025.</t>
  </si>
  <si>
    <t xml:space="preserve">Ostvarenje / Izvršenje 01.01.2025.-30.06.2025. </t>
  </si>
  <si>
    <t>Ostvarenje / izvršenje 
01.01.2024.-30.06.2024.</t>
  </si>
  <si>
    <t xml:space="preserve">Ostvarenje/izvršenje 01.01.-30.06.2025. </t>
  </si>
  <si>
    <t>5=4/1*100</t>
  </si>
  <si>
    <t>6=4/3*100</t>
  </si>
  <si>
    <t>4=3/2*100</t>
  </si>
  <si>
    <t xml:space="preserve">              KLASA: 402-04/25-01/1</t>
  </si>
  <si>
    <t xml:space="preserve">              URBROJ: 2186-142-01-25-06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</si>
</sst>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"/>
      <color theme="1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7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Verdana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2"/>
      <color theme="4" tint="-0.249977111117893"/>
      <name val="Times New Roman"/>
      <family val="1"/>
      <charset val="238"/>
    </font>
    <font>
      <sz val="12"/>
      <color theme="4" tint="-0.249977111117893"/>
      <name val="Times New Roman"/>
      <family val="1"/>
      <charset val="238"/>
    </font>
    <font>
      <sz val="10"/>
      <color theme="4" tint="-0.249977111117893"/>
      <name val="Arial"/>
      <family val="2"/>
      <charset val="238"/>
    </font>
    <font>
      <sz val="10"/>
      <color theme="1"/>
      <name val="Verdana"/>
      <family val="2"/>
      <charset val="238"/>
    </font>
    <font>
      <sz val="9"/>
      <color theme="1"/>
      <name val="Arial"/>
      <family val="2"/>
      <charset val="238"/>
    </font>
    <font>
      <b/>
      <sz val="7"/>
      <color theme="1"/>
      <name val="Verdana"/>
      <family val="2"/>
      <charset val="238"/>
    </font>
    <font>
      <sz val="10"/>
      <color theme="4"/>
      <name val="Arial"/>
      <family val="2"/>
      <charset val="238"/>
    </font>
    <font>
      <sz val="12"/>
      <color rgb="FF0070C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FFFFFF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1"/>
      <color theme="4" tint="-0.249977111117893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7"/>
      <color rgb="FFFFFFFF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b/>
      <sz val="9"/>
      <color rgb="FFFFFFFF"/>
      <name val="Times New Roman"/>
      <family val="1"/>
      <charset val="238"/>
    </font>
    <font>
      <sz val="9"/>
      <color rgb="FFFFFFFF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1"/>
      <color rgb="FF000000"/>
      <name val="Microsoft Sans Serif"/>
      <family val="2"/>
      <charset val="238"/>
    </font>
    <font>
      <sz val="11"/>
      <color rgb="FF000000"/>
      <name val="Verdana"/>
      <family val="2"/>
      <charset val="238"/>
    </font>
    <font>
      <sz val="10"/>
      <color theme="4" tint="-0.499984740745262"/>
      <name val="Arial"/>
      <family val="2"/>
      <charset val="238"/>
    </font>
    <font>
      <sz val="7"/>
      <color theme="4" tint="-0.499984740745262"/>
      <name val="Verdana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9197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2">
    <xf numFmtId="0" fontId="0" fillId="0" borderId="0" xfId="0"/>
    <xf numFmtId="0" fontId="18" fillId="0" borderId="0" xfId="0" applyFont="1"/>
    <xf numFmtId="0" fontId="19" fillId="0" borderId="10" xfId="0" applyFont="1" applyBorder="1" applyAlignment="1">
      <alignment horizontal="center" vertical="center" wrapText="1"/>
    </xf>
    <xf numFmtId="0" fontId="20" fillId="0" borderId="0" xfId="0" applyFont="1"/>
    <xf numFmtId="0" fontId="22" fillId="34" borderId="11" xfId="0" applyFont="1" applyFill="1" applyBorder="1" applyAlignment="1">
      <alignment horizontal="left" wrapText="1" indent="1"/>
    </xf>
    <xf numFmtId="4" fontId="22" fillId="34" borderId="11" xfId="0" applyNumberFormat="1" applyFont="1" applyFill="1" applyBorder="1" applyAlignment="1">
      <alignment horizontal="right" wrapText="1"/>
    </xf>
    <xf numFmtId="4" fontId="22" fillId="35" borderId="11" xfId="0" applyNumberFormat="1" applyFont="1" applyFill="1" applyBorder="1" applyAlignment="1">
      <alignment horizontal="right" wrapText="1"/>
    </xf>
    <xf numFmtId="0" fontId="22" fillId="35" borderId="11" xfId="0" applyFont="1" applyFill="1" applyBorder="1" applyAlignment="1">
      <alignment horizontal="left" wrapText="1"/>
    </xf>
    <xf numFmtId="4" fontId="23" fillId="34" borderId="11" xfId="0" applyNumberFormat="1" applyFont="1" applyFill="1" applyBorder="1" applyAlignment="1">
      <alignment horizontal="right" wrapText="1"/>
    </xf>
    <xf numFmtId="0" fontId="23" fillId="34" borderId="11" xfId="0" applyFont="1" applyFill="1" applyBorder="1" applyAlignment="1">
      <alignment horizontal="left" wrapText="1" indent="3"/>
    </xf>
    <xf numFmtId="4" fontId="22" fillId="36" borderId="11" xfId="0" applyNumberFormat="1" applyFont="1" applyFill="1" applyBorder="1" applyAlignment="1">
      <alignment horizontal="right" wrapText="1"/>
    </xf>
    <xf numFmtId="4" fontId="21" fillId="34" borderId="11" xfId="0" applyNumberFormat="1" applyFont="1" applyFill="1" applyBorder="1" applyAlignment="1">
      <alignment horizontal="right" wrapText="1"/>
    </xf>
    <xf numFmtId="0" fontId="20" fillId="34" borderId="0" xfId="0" applyFont="1" applyFill="1"/>
    <xf numFmtId="0" fontId="21" fillId="34" borderId="11" xfId="0" applyFont="1" applyFill="1" applyBorder="1" applyAlignment="1">
      <alignment horizontal="left" wrapText="1" indent="5"/>
    </xf>
    <xf numFmtId="0" fontId="22" fillId="34" borderId="11" xfId="0" applyFont="1" applyFill="1" applyBorder="1" applyAlignment="1">
      <alignment horizontal="left" wrapText="1" indent="4"/>
    </xf>
    <xf numFmtId="0" fontId="20" fillId="36" borderId="0" xfId="0" applyFont="1" applyFill="1"/>
    <xf numFmtId="0" fontId="22" fillId="36" borderId="11" xfId="0" applyFont="1" applyFill="1" applyBorder="1" applyAlignment="1">
      <alignment horizontal="left" wrapText="1" indent="1"/>
    </xf>
    <xf numFmtId="0" fontId="22" fillId="34" borderId="11" xfId="0" applyFont="1" applyFill="1" applyBorder="1" applyAlignment="1">
      <alignment horizontal="left" wrapText="1"/>
    </xf>
    <xf numFmtId="0" fontId="20" fillId="35" borderId="0" xfId="0" applyFont="1" applyFill="1"/>
    <xf numFmtId="0" fontId="29" fillId="0" borderId="0" xfId="0" applyFont="1"/>
    <xf numFmtId="0" fontId="30" fillId="0" borderId="0" xfId="0" applyFont="1" applyAlignment="1">
      <alignment horizontal="justify" wrapText="1"/>
    </xf>
    <xf numFmtId="0" fontId="31" fillId="0" borderId="0" xfId="0" applyFont="1" applyAlignment="1">
      <alignment horizontal="justify" wrapText="1"/>
    </xf>
    <xf numFmtId="0" fontId="32" fillId="37" borderId="0" xfId="0" applyFont="1" applyFill="1" applyAlignment="1">
      <alignment wrapText="1"/>
    </xf>
    <xf numFmtId="0" fontId="33" fillId="0" borderId="0" xfId="0" applyFont="1" applyAlignment="1">
      <alignment horizontal="left" indent="1"/>
    </xf>
    <xf numFmtId="0" fontId="34" fillId="0" borderId="0" xfId="0" applyFont="1" applyAlignment="1">
      <alignment horizontal="right" indent="1"/>
    </xf>
    <xf numFmtId="0" fontId="32" fillId="0" borderId="0" xfId="0" applyFont="1" applyAlignment="1">
      <alignment horizontal="left"/>
    </xf>
    <xf numFmtId="4" fontId="23" fillId="34" borderId="11" xfId="0" applyNumberFormat="1" applyFont="1" applyFill="1" applyBorder="1" applyAlignment="1">
      <alignment wrapText="1"/>
    </xf>
    <xf numFmtId="0" fontId="35" fillId="0" borderId="0" xfId="0" applyFont="1"/>
    <xf numFmtId="0" fontId="35" fillId="0" borderId="0" xfId="0" applyFont="1" applyBorder="1"/>
    <xf numFmtId="0" fontId="35" fillId="0" borderId="15" xfId="0" applyFont="1" applyBorder="1"/>
    <xf numFmtId="0" fontId="18" fillId="0" borderId="0" xfId="0" applyFont="1" applyBorder="1"/>
    <xf numFmtId="0" fontId="36" fillId="0" borderId="0" xfId="0" applyFont="1"/>
    <xf numFmtId="0" fontId="31" fillId="0" borderId="0" xfId="0" applyFont="1"/>
    <xf numFmtId="0" fontId="37" fillId="0" borderId="0" xfId="0" applyFont="1"/>
    <xf numFmtId="0" fontId="28" fillId="37" borderId="0" xfId="0" applyFont="1" applyFill="1" applyAlignment="1">
      <alignment horizontal="center"/>
    </xf>
    <xf numFmtId="0" fontId="0" fillId="37" borderId="0" xfId="0" applyFill="1"/>
    <xf numFmtId="0" fontId="30" fillId="37" borderId="0" xfId="0" applyFont="1" applyFill="1" applyAlignment="1">
      <alignment horizontal="left"/>
    </xf>
    <xf numFmtId="164" fontId="0" fillId="37" borderId="0" xfId="0" applyNumberFormat="1" applyFill="1"/>
    <xf numFmtId="0" fontId="25" fillId="37" borderId="0" xfId="0" applyFont="1" applyFill="1"/>
    <xf numFmtId="0" fontId="18" fillId="37" borderId="0" xfId="0" applyFont="1" applyFill="1"/>
    <xf numFmtId="0" fontId="20" fillId="37" borderId="0" xfId="0" applyFont="1" applyFill="1"/>
    <xf numFmtId="0" fontId="38" fillId="34" borderId="11" xfId="0" applyFont="1" applyFill="1" applyBorder="1" applyAlignment="1">
      <alignment horizontal="left" wrapText="1" indent="3"/>
    </xf>
    <xf numFmtId="4" fontId="38" fillId="34" borderId="11" xfId="0" applyNumberFormat="1" applyFont="1" applyFill="1" applyBorder="1" applyAlignment="1">
      <alignment horizontal="right" wrapText="1"/>
    </xf>
    <xf numFmtId="0" fontId="39" fillId="0" borderId="0" xfId="0" applyFont="1" applyAlignment="1">
      <alignment horizontal="left" indent="1"/>
    </xf>
    <xf numFmtId="0" fontId="39" fillId="0" borderId="0" xfId="0" applyFont="1" applyAlignment="1">
      <alignment horizontal="right" indent="1"/>
    </xf>
    <xf numFmtId="0" fontId="40" fillId="0" borderId="0" xfId="0" applyFont="1" applyAlignment="1">
      <alignment horizontal="left" indent="1"/>
    </xf>
    <xf numFmtId="0" fontId="41" fillId="0" borderId="0" xfId="0" applyFont="1" applyAlignment="1">
      <alignment horizontal="left"/>
    </xf>
    <xf numFmtId="0" fontId="44" fillId="34" borderId="0" xfId="0" applyFont="1" applyFill="1" applyAlignment="1">
      <alignment horizontal="left" wrapText="1" indent="2"/>
    </xf>
    <xf numFmtId="4" fontId="40" fillId="0" borderId="0" xfId="0" applyNumberFormat="1" applyFont="1" applyAlignment="1">
      <alignment horizontal="right"/>
    </xf>
    <xf numFmtId="164" fontId="40" fillId="0" borderId="0" xfId="0" applyNumberFormat="1" applyFont="1" applyAlignment="1">
      <alignment horizontal="right"/>
    </xf>
    <xf numFmtId="164" fontId="41" fillId="0" borderId="0" xfId="0" applyNumberFormat="1" applyFont="1" applyAlignment="1">
      <alignment horizontal="right"/>
    </xf>
    <xf numFmtId="0" fontId="22" fillId="34" borderId="11" xfId="0" applyFont="1" applyFill="1" applyBorder="1" applyAlignment="1">
      <alignment horizontal="left" wrapText="1" indent="2"/>
    </xf>
    <xf numFmtId="0" fontId="36" fillId="0" borderId="0" xfId="0" applyFont="1" applyBorder="1"/>
    <xf numFmtId="0" fontId="0" fillId="37" borderId="0" xfId="0" applyFill="1" applyBorder="1"/>
    <xf numFmtId="0" fontId="22" fillId="37" borderId="0" xfId="0" applyFont="1" applyFill="1" applyBorder="1" applyAlignment="1">
      <alignment horizontal="left" wrapText="1" indent="2"/>
    </xf>
    <xf numFmtId="0" fontId="47" fillId="0" borderId="10" xfId="0" applyFont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8" fillId="37" borderId="0" xfId="0" applyFont="1" applyFill="1"/>
    <xf numFmtId="0" fontId="49" fillId="0" borderId="0" xfId="0" applyFont="1"/>
    <xf numFmtId="0" fontId="46" fillId="33" borderId="11" xfId="0" applyFont="1" applyFill="1" applyBorder="1" applyAlignment="1">
      <alignment horizontal="left" wrapText="1"/>
    </xf>
    <xf numFmtId="0" fontId="42" fillId="34" borderId="11" xfId="0" applyFont="1" applyFill="1" applyBorder="1" applyAlignment="1">
      <alignment horizontal="left" wrapText="1" indent="1"/>
    </xf>
    <xf numFmtId="4" fontId="42" fillId="34" borderId="11" xfId="0" applyNumberFormat="1" applyFont="1" applyFill="1" applyBorder="1" applyAlignment="1">
      <alignment horizontal="right" wrapText="1"/>
    </xf>
    <xf numFmtId="0" fontId="42" fillId="35" borderId="11" xfId="0" applyFont="1" applyFill="1" applyBorder="1" applyAlignment="1">
      <alignment horizontal="left" wrapText="1" indent="1"/>
    </xf>
    <xf numFmtId="4" fontId="42" fillId="35" borderId="11" xfId="0" applyNumberFormat="1" applyFont="1" applyFill="1" applyBorder="1" applyAlignment="1">
      <alignment horizontal="right" wrapText="1"/>
    </xf>
    <xf numFmtId="4" fontId="42" fillId="35" borderId="11" xfId="0" applyNumberFormat="1" applyFont="1" applyFill="1" applyBorder="1" applyAlignment="1">
      <alignment wrapText="1"/>
    </xf>
    <xf numFmtId="4" fontId="42" fillId="37" borderId="11" xfId="0" applyNumberFormat="1" applyFont="1" applyFill="1" applyBorder="1" applyAlignment="1">
      <alignment horizontal="right" wrapText="1"/>
    </xf>
    <xf numFmtId="4" fontId="42" fillId="37" borderId="11" xfId="0" applyNumberFormat="1" applyFont="1" applyFill="1" applyBorder="1" applyAlignment="1">
      <alignment wrapText="1"/>
    </xf>
    <xf numFmtId="4" fontId="46" fillId="33" borderId="11" xfId="0" applyNumberFormat="1" applyFont="1" applyFill="1" applyBorder="1" applyAlignment="1">
      <alignment wrapText="1"/>
    </xf>
    <xf numFmtId="0" fontId="42" fillId="35" borderId="11" xfId="0" applyFont="1" applyFill="1" applyBorder="1" applyAlignment="1">
      <alignment horizontal="left" wrapText="1"/>
    </xf>
    <xf numFmtId="0" fontId="47" fillId="0" borderId="19" xfId="0" applyFont="1" applyBorder="1" applyAlignment="1">
      <alignment horizontal="center" vertical="center" wrapText="1"/>
    </xf>
    <xf numFmtId="4" fontId="44" fillId="34" borderId="11" xfId="0" applyNumberFormat="1" applyFont="1" applyFill="1" applyBorder="1" applyAlignment="1">
      <alignment horizontal="right" wrapText="1"/>
    </xf>
    <xf numFmtId="0" fontId="52" fillId="33" borderId="11" xfId="0" applyFont="1" applyFill="1" applyBorder="1" applyAlignment="1">
      <alignment horizontal="left" wrapText="1"/>
    </xf>
    <xf numFmtId="0" fontId="52" fillId="33" borderId="11" xfId="0" applyFont="1" applyFill="1" applyBorder="1" applyAlignment="1">
      <alignment wrapText="1"/>
    </xf>
    <xf numFmtId="0" fontId="53" fillId="33" borderId="11" xfId="0" applyFont="1" applyFill="1" applyBorder="1" applyAlignment="1">
      <alignment wrapText="1"/>
    </xf>
    <xf numFmtId="0" fontId="47" fillId="34" borderId="11" xfId="0" applyFont="1" applyFill="1" applyBorder="1" applyAlignment="1">
      <alignment horizontal="left" wrapText="1" indent="3"/>
    </xf>
    <xf numFmtId="4" fontId="47" fillId="34" borderId="11" xfId="0" applyNumberFormat="1" applyFont="1" applyFill="1" applyBorder="1" applyAlignment="1">
      <alignment horizontal="right" wrapText="1"/>
    </xf>
    <xf numFmtId="0" fontId="47" fillId="34" borderId="11" xfId="0" applyFont="1" applyFill="1" applyBorder="1" applyAlignment="1">
      <alignment horizontal="right" wrapText="1"/>
    </xf>
    <xf numFmtId="0" fontId="54" fillId="34" borderId="11" xfId="0" applyFont="1" applyFill="1" applyBorder="1" applyAlignment="1">
      <alignment horizontal="left" wrapText="1" indent="3"/>
    </xf>
    <xf numFmtId="4" fontId="54" fillId="34" borderId="11" xfId="0" applyNumberFormat="1" applyFont="1" applyFill="1" applyBorder="1" applyAlignment="1">
      <alignment horizontal="right" wrapText="1"/>
    </xf>
    <xf numFmtId="0" fontId="54" fillId="34" borderId="11" xfId="0" applyFont="1" applyFill="1" applyBorder="1" applyAlignment="1">
      <alignment horizontal="right" wrapText="1"/>
    </xf>
    <xf numFmtId="0" fontId="47" fillId="34" borderId="11" xfId="0" applyFont="1" applyFill="1" applyBorder="1" applyAlignment="1">
      <alignment horizontal="left" wrapText="1" indent="1"/>
    </xf>
    <xf numFmtId="0" fontId="42" fillId="34" borderId="11" xfId="0" applyFont="1" applyFill="1" applyBorder="1" applyAlignment="1">
      <alignment horizontal="left" wrapText="1" indent="2"/>
    </xf>
    <xf numFmtId="0" fontId="44" fillId="34" borderId="11" xfId="0" applyFont="1" applyFill="1" applyBorder="1" applyAlignment="1">
      <alignment horizontal="left" wrapText="1" indent="1"/>
    </xf>
    <xf numFmtId="4" fontId="51" fillId="34" borderId="11" xfId="0" applyNumberFormat="1" applyFont="1" applyFill="1" applyBorder="1" applyAlignment="1">
      <alignment horizontal="right" wrapText="1"/>
    </xf>
    <xf numFmtId="4" fontId="44" fillId="34" borderId="11" xfId="0" applyNumberFormat="1" applyFont="1" applyFill="1" applyBorder="1" applyAlignment="1">
      <alignment wrapText="1"/>
    </xf>
    <xf numFmtId="0" fontId="28" fillId="0" borderId="0" xfId="0" applyFont="1" applyAlignment="1">
      <alignment horizontal="left"/>
    </xf>
    <xf numFmtId="164" fontId="28" fillId="0" borderId="0" xfId="0" applyNumberFormat="1" applyFont="1" applyAlignment="1">
      <alignment horizontal="left"/>
    </xf>
    <xf numFmtId="0" fontId="58" fillId="0" borderId="0" xfId="0" applyFont="1" applyAlignment="1">
      <alignment horizontal="left" indent="1"/>
    </xf>
    <xf numFmtId="4" fontId="58" fillId="0" borderId="0" xfId="0" applyNumberFormat="1" applyFont="1"/>
    <xf numFmtId="164" fontId="58" fillId="0" borderId="0" xfId="0" applyNumberFormat="1" applyFont="1" applyAlignment="1">
      <alignment horizontal="left" indent="1"/>
    </xf>
    <xf numFmtId="0" fontId="59" fillId="0" borderId="0" xfId="0" applyFont="1"/>
    <xf numFmtId="0" fontId="55" fillId="36" borderId="11" xfId="0" applyFont="1" applyFill="1" applyBorder="1" applyAlignment="1">
      <alignment horizontal="left" wrapText="1"/>
    </xf>
    <xf numFmtId="4" fontId="55" fillId="36" borderId="11" xfId="0" applyNumberFormat="1" applyFont="1" applyFill="1" applyBorder="1" applyAlignment="1">
      <alignment horizontal="right" wrapText="1"/>
    </xf>
    <xf numFmtId="4" fontId="56" fillId="36" borderId="18" xfId="0" applyNumberFormat="1" applyFont="1" applyFill="1" applyBorder="1" applyAlignment="1">
      <alignment horizontal="right" wrapText="1"/>
    </xf>
    <xf numFmtId="0" fontId="55" fillId="34" borderId="11" xfId="0" applyFont="1" applyFill="1" applyBorder="1" applyAlignment="1">
      <alignment horizontal="left" wrapText="1" indent="1"/>
    </xf>
    <xf numFmtId="4" fontId="55" fillId="34" borderId="11" xfId="0" applyNumberFormat="1" applyFont="1" applyFill="1" applyBorder="1" applyAlignment="1">
      <alignment horizontal="right" wrapText="1"/>
    </xf>
    <xf numFmtId="4" fontId="56" fillId="34" borderId="18" xfId="0" applyNumberFormat="1" applyFont="1" applyFill="1" applyBorder="1" applyAlignment="1">
      <alignment horizontal="right" wrapText="1"/>
    </xf>
    <xf numFmtId="0" fontId="55" fillId="34" borderId="11" xfId="0" applyFont="1" applyFill="1" applyBorder="1" applyAlignment="1">
      <alignment horizontal="left" wrapText="1" indent="3"/>
    </xf>
    <xf numFmtId="0" fontId="56" fillId="34" borderId="11" xfId="0" applyFont="1" applyFill="1" applyBorder="1" applyAlignment="1">
      <alignment horizontal="left" wrapText="1" indent="3"/>
    </xf>
    <xf numFmtId="4" fontId="56" fillId="34" borderId="11" xfId="0" applyNumberFormat="1" applyFont="1" applyFill="1" applyBorder="1" applyAlignment="1">
      <alignment horizontal="right" wrapText="1"/>
    </xf>
    <xf numFmtId="4" fontId="56" fillId="34" borderId="11" xfId="0" applyNumberFormat="1" applyFont="1" applyFill="1" applyBorder="1" applyAlignment="1">
      <alignment wrapText="1"/>
    </xf>
    <xf numFmtId="4" fontId="56" fillId="34" borderId="18" xfId="0" applyNumberFormat="1" applyFont="1" applyFill="1" applyBorder="1" applyAlignment="1">
      <alignment wrapText="1"/>
    </xf>
    <xf numFmtId="0" fontId="60" fillId="34" borderId="14" xfId="0" applyFont="1" applyFill="1" applyBorder="1" applyAlignment="1">
      <alignment horizontal="left" wrapText="1" indent="1"/>
    </xf>
    <xf numFmtId="4" fontId="60" fillId="34" borderId="15" xfId="0" applyNumberFormat="1" applyFont="1" applyFill="1" applyBorder="1" applyAlignment="1">
      <alignment horizontal="right" wrapText="1"/>
    </xf>
    <xf numFmtId="4" fontId="61" fillId="34" borderId="15" xfId="0" applyNumberFormat="1" applyFont="1" applyFill="1" applyBorder="1" applyAlignment="1">
      <alignment horizontal="right" wrapText="1"/>
    </xf>
    <xf numFmtId="0" fontId="55" fillId="38" borderId="12" xfId="0" applyFont="1" applyFill="1" applyBorder="1" applyAlignment="1">
      <alignment horizontal="left" wrapText="1" indent="1"/>
    </xf>
    <xf numFmtId="4" fontId="55" fillId="38" borderId="12" xfId="0" applyNumberFormat="1" applyFont="1" applyFill="1" applyBorder="1" applyAlignment="1">
      <alignment horizontal="right" wrapText="1"/>
    </xf>
    <xf numFmtId="4" fontId="56" fillId="38" borderId="17" xfId="0" applyNumberFormat="1" applyFont="1" applyFill="1" applyBorder="1" applyAlignment="1">
      <alignment horizontal="right" wrapText="1"/>
    </xf>
    <xf numFmtId="0" fontId="47" fillId="38" borderId="11" xfId="0" applyFont="1" applyFill="1" applyBorder="1" applyAlignment="1">
      <alignment horizontal="left" wrapText="1" indent="1"/>
    </xf>
    <xf numFmtId="4" fontId="47" fillId="38" borderId="11" xfId="0" applyNumberFormat="1" applyFont="1" applyFill="1" applyBorder="1" applyAlignment="1">
      <alignment horizontal="right" wrapText="1"/>
    </xf>
    <xf numFmtId="0" fontId="47" fillId="38" borderId="11" xfId="0" applyFont="1" applyFill="1" applyBorder="1" applyAlignment="1">
      <alignment horizontal="right" wrapText="1"/>
    </xf>
    <xf numFmtId="4" fontId="54" fillId="38" borderId="11" xfId="0" applyNumberFormat="1" applyFont="1" applyFill="1" applyBorder="1" applyAlignment="1">
      <alignment horizontal="right" wrapText="1"/>
    </xf>
    <xf numFmtId="0" fontId="54" fillId="38" borderId="11" xfId="0" applyFont="1" applyFill="1" applyBorder="1" applyAlignment="1">
      <alignment horizontal="right" wrapText="1"/>
    </xf>
    <xf numFmtId="0" fontId="42" fillId="38" borderId="11" xfId="0" applyFont="1" applyFill="1" applyBorder="1" applyAlignment="1">
      <alignment horizontal="left" wrapText="1" indent="1"/>
    </xf>
    <xf numFmtId="4" fontId="42" fillId="38" borderId="11" xfId="0" applyNumberFormat="1" applyFont="1" applyFill="1" applyBorder="1" applyAlignment="1">
      <alignment horizontal="right" wrapText="1"/>
    </xf>
    <xf numFmtId="4" fontId="44" fillId="38" borderId="11" xfId="0" applyNumberFormat="1" applyFont="1" applyFill="1" applyBorder="1" applyAlignment="1">
      <alignment horizontal="right" wrapText="1"/>
    </xf>
    <xf numFmtId="0" fontId="62" fillId="34" borderId="11" xfId="0" applyFont="1" applyFill="1" applyBorder="1" applyAlignment="1">
      <alignment horizontal="left" wrapText="1"/>
    </xf>
    <xf numFmtId="4" fontId="62" fillId="34" borderId="11" xfId="0" applyNumberFormat="1" applyFont="1" applyFill="1" applyBorder="1" applyAlignment="1">
      <alignment horizontal="right" wrapText="1"/>
    </xf>
    <xf numFmtId="0" fontId="63" fillId="37" borderId="0" xfId="0" applyFont="1" applyFill="1"/>
    <xf numFmtId="0" fontId="63" fillId="34" borderId="0" xfId="0" applyFont="1" applyFill="1"/>
    <xf numFmtId="0" fontId="55" fillId="36" borderId="13" xfId="0" applyFont="1" applyFill="1" applyBorder="1" applyAlignment="1">
      <alignment horizontal="left" wrapText="1"/>
    </xf>
    <xf numFmtId="4" fontId="55" fillId="36" borderId="13" xfId="0" applyNumberFormat="1" applyFont="1" applyFill="1" applyBorder="1" applyAlignment="1">
      <alignment horizontal="right" wrapText="1"/>
    </xf>
    <xf numFmtId="4" fontId="56" fillId="36" borderId="20" xfId="0" applyNumberFormat="1" applyFont="1" applyFill="1" applyBorder="1" applyAlignment="1">
      <alignment horizontal="right" wrapText="1"/>
    </xf>
    <xf numFmtId="4" fontId="44" fillId="38" borderId="18" xfId="0" applyNumberFormat="1" applyFont="1" applyFill="1" applyBorder="1" applyAlignment="1">
      <alignment horizontal="right" wrapText="1"/>
    </xf>
    <xf numFmtId="0" fontId="43" fillId="33" borderId="12" xfId="0" applyFont="1" applyFill="1" applyBorder="1" applyAlignment="1">
      <alignment wrapText="1"/>
    </xf>
    <xf numFmtId="0" fontId="46" fillId="33" borderId="12" xfId="0" applyFont="1" applyFill="1" applyBorder="1" applyAlignment="1">
      <alignment wrapText="1"/>
    </xf>
    <xf numFmtId="0" fontId="42" fillId="34" borderId="21" xfId="0" applyFont="1" applyFill="1" applyBorder="1" applyAlignment="1">
      <alignment horizontal="left" wrapText="1" indent="2"/>
    </xf>
    <xf numFmtId="4" fontId="42" fillId="34" borderId="21" xfId="0" applyNumberFormat="1" applyFont="1" applyFill="1" applyBorder="1" applyAlignment="1">
      <alignment horizontal="right" wrapText="1"/>
    </xf>
    <xf numFmtId="164" fontId="42" fillId="34" borderId="21" xfId="0" applyNumberFormat="1" applyFont="1" applyFill="1" applyBorder="1" applyAlignment="1">
      <alignment horizontal="right" wrapText="1"/>
    </xf>
    <xf numFmtId="0" fontId="42" fillId="34" borderId="21" xfId="0" applyFont="1" applyFill="1" applyBorder="1" applyAlignment="1">
      <alignment horizontal="left" wrapText="1" indent="3"/>
    </xf>
    <xf numFmtId="0" fontId="44" fillId="34" borderId="21" xfId="0" applyFont="1" applyFill="1" applyBorder="1" applyAlignment="1">
      <alignment horizontal="left" wrapText="1" indent="3"/>
    </xf>
    <xf numFmtId="4" fontId="45" fillId="37" borderId="21" xfId="0" applyNumberFormat="1" applyFont="1" applyFill="1" applyBorder="1" applyAlignment="1">
      <alignment horizontal="right" vertical="center" wrapText="1"/>
    </xf>
    <xf numFmtId="164" fontId="44" fillId="34" borderId="21" xfId="0" applyNumberFormat="1" applyFont="1" applyFill="1" applyBorder="1" applyAlignment="1">
      <alignment horizontal="right" wrapText="1"/>
    </xf>
    <xf numFmtId="0" fontId="47" fillId="34" borderId="21" xfId="0" applyFont="1" applyFill="1" applyBorder="1" applyAlignment="1">
      <alignment horizontal="left" wrapText="1" indent="3"/>
    </xf>
    <xf numFmtId="4" fontId="47" fillId="34" borderId="21" xfId="0" applyNumberFormat="1" applyFont="1" applyFill="1" applyBorder="1" applyAlignment="1">
      <alignment wrapText="1"/>
    </xf>
    <xf numFmtId="164" fontId="47" fillId="34" borderId="21" xfId="0" applyNumberFormat="1" applyFont="1" applyFill="1" applyBorder="1" applyAlignment="1">
      <alignment horizontal="right" wrapText="1" indent="1"/>
    </xf>
    <xf numFmtId="0" fontId="54" fillId="34" borderId="21" xfId="0" applyFont="1" applyFill="1" applyBorder="1" applyAlignment="1">
      <alignment horizontal="left" wrapText="1" indent="3"/>
    </xf>
    <xf numFmtId="4" fontId="57" fillId="37" borderId="21" xfId="0" applyNumberFormat="1" applyFont="1" applyFill="1" applyBorder="1" applyAlignment="1">
      <alignment vertical="center" wrapText="1"/>
    </xf>
    <xf numFmtId="164" fontId="54" fillId="34" borderId="21" xfId="0" applyNumberFormat="1" applyFont="1" applyFill="1" applyBorder="1" applyAlignment="1">
      <alignment horizontal="right" wrapText="1" indent="1"/>
    </xf>
    <xf numFmtId="0" fontId="47" fillId="34" borderId="21" xfId="0" applyFont="1" applyFill="1" applyBorder="1" applyAlignment="1">
      <alignment horizontal="left" wrapText="1" indent="2"/>
    </xf>
    <xf numFmtId="0" fontId="38" fillId="34" borderId="12" xfId="0" applyFont="1" applyFill="1" applyBorder="1" applyAlignment="1">
      <alignment horizontal="left" wrapText="1" indent="3"/>
    </xf>
    <xf numFmtId="4" fontId="38" fillId="34" borderId="12" xfId="0" applyNumberFormat="1" applyFont="1" applyFill="1" applyBorder="1" applyAlignment="1">
      <alignment horizontal="right" wrapText="1"/>
    </xf>
    <xf numFmtId="0" fontId="22" fillId="34" borderId="13" xfId="0" applyFont="1" applyFill="1" applyBorder="1" applyAlignment="1">
      <alignment horizontal="left" wrapText="1" indent="1"/>
    </xf>
    <xf numFmtId="4" fontId="22" fillId="34" borderId="13" xfId="0" applyNumberFormat="1" applyFont="1" applyFill="1" applyBorder="1" applyAlignment="1">
      <alignment horizontal="right" wrapText="1"/>
    </xf>
    <xf numFmtId="0" fontId="38" fillId="34" borderId="14" xfId="0" applyFont="1" applyFill="1" applyBorder="1" applyAlignment="1">
      <alignment horizontal="left" wrapText="1" indent="3"/>
    </xf>
    <xf numFmtId="4" fontId="38" fillId="34" borderId="15" xfId="0" applyNumberFormat="1" applyFont="1" applyFill="1" applyBorder="1" applyAlignment="1">
      <alignment horizontal="right" wrapText="1"/>
    </xf>
    <xf numFmtId="4" fontId="38" fillId="34" borderId="22" xfId="0" applyNumberFormat="1" applyFont="1" applyFill="1" applyBorder="1" applyAlignment="1">
      <alignment horizontal="right" wrapText="1"/>
    </xf>
    <xf numFmtId="0" fontId="47" fillId="0" borderId="0" xfId="0" applyFont="1" applyBorder="1" applyAlignment="1">
      <alignment horizontal="center" vertical="center" wrapText="1"/>
    </xf>
    <xf numFmtId="0" fontId="47" fillId="0" borderId="23" xfId="0" applyFont="1" applyBorder="1" applyAlignment="1">
      <alignment horizontal="center" vertical="center" wrapText="1"/>
    </xf>
    <xf numFmtId="0" fontId="46" fillId="33" borderId="13" xfId="0" applyFont="1" applyFill="1" applyBorder="1" applyAlignment="1">
      <alignment horizontal="left" wrapText="1"/>
    </xf>
    <xf numFmtId="0" fontId="46" fillId="33" borderId="13" xfId="0" applyFont="1" applyFill="1" applyBorder="1" applyAlignment="1">
      <alignment wrapText="1"/>
    </xf>
    <xf numFmtId="0" fontId="50" fillId="33" borderId="13" xfId="0" applyFont="1" applyFill="1" applyBorder="1" applyAlignment="1">
      <alignment wrapText="1"/>
    </xf>
    <xf numFmtId="0" fontId="47" fillId="0" borderId="21" xfId="0" applyFont="1" applyBorder="1" applyAlignment="1">
      <alignment horizontal="center" vertical="center" wrapText="1"/>
    </xf>
    <xf numFmtId="0" fontId="47" fillId="0" borderId="24" xfId="0" applyFont="1" applyBorder="1" applyAlignment="1">
      <alignment horizontal="center" vertical="center" wrapText="1"/>
    </xf>
    <xf numFmtId="0" fontId="18" fillId="37" borderId="0" xfId="0" applyFont="1" applyFill="1" applyBorder="1"/>
    <xf numFmtId="0" fontId="20" fillId="37" borderId="0" xfId="0" applyFont="1" applyFill="1" applyBorder="1"/>
    <xf numFmtId="0" fontId="19" fillId="0" borderId="19" xfId="0" applyFont="1" applyBorder="1" applyAlignment="1">
      <alignment horizontal="center" vertical="center" wrapText="1"/>
    </xf>
    <xf numFmtId="4" fontId="22" fillId="35" borderId="25" xfId="0" applyNumberFormat="1" applyFont="1" applyFill="1" applyBorder="1" applyAlignment="1">
      <alignment horizontal="right" wrapText="1"/>
    </xf>
    <xf numFmtId="4" fontId="22" fillId="34" borderId="25" xfId="0" applyNumberFormat="1" applyFont="1" applyFill="1" applyBorder="1" applyAlignment="1">
      <alignment horizontal="right" wrapText="1"/>
    </xf>
    <xf numFmtId="0" fontId="24" fillId="37" borderId="0" xfId="0" applyFont="1" applyFill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6" fillId="37" borderId="0" xfId="0" applyFont="1" applyFill="1" applyAlignment="1">
      <alignment horizontal="center" wrapText="1"/>
    </xf>
    <xf numFmtId="0" fontId="28" fillId="37" borderId="0" xfId="0" applyFont="1" applyFill="1" applyAlignment="1">
      <alignment horizontal="center" wrapText="1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justify" wrapText="1"/>
    </xf>
    <xf numFmtId="0" fontId="32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25" fillId="37" borderId="0" xfId="0" applyFont="1" applyFill="1" applyAlignment="1">
      <alignment horizontal="center"/>
    </xf>
    <xf numFmtId="0" fontId="25" fillId="37" borderId="0" xfId="0" applyFont="1" applyFill="1" applyAlignment="1">
      <alignment horizontal="left"/>
    </xf>
    <xf numFmtId="0" fontId="27" fillId="37" borderId="0" xfId="0" applyFont="1" applyFill="1" applyAlignment="1">
      <alignment horizontal="center"/>
    </xf>
    <xf numFmtId="0" fontId="28" fillId="37" borderId="0" xfId="0" applyFont="1" applyFill="1" applyAlignment="1">
      <alignment horizontal="center"/>
    </xf>
    <xf numFmtId="0" fontId="24" fillId="37" borderId="0" xfId="0" applyFont="1" applyFill="1" applyAlignment="1">
      <alignment horizontal="left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showGridLines="0" tabSelected="1" zoomScaleNormal="100" workbookViewId="0">
      <selection activeCell="K8" sqref="K8"/>
    </sheetView>
  </sheetViews>
  <sheetFormatPr defaultRowHeight="9" x14ac:dyDescent="0.15"/>
  <cols>
    <col min="1" max="1" width="44.109375" style="1" customWidth="1"/>
    <col min="2" max="2" width="20.5546875" style="1" customWidth="1"/>
    <col min="3" max="3" width="18.33203125" style="1" customWidth="1"/>
    <col min="4" max="4" width="19.33203125" style="1" customWidth="1"/>
    <col min="5" max="5" width="20.77734375" style="1" customWidth="1"/>
    <col min="6" max="6" width="10.21875" style="1" customWidth="1"/>
    <col min="7" max="7" width="11" style="1" customWidth="1"/>
    <col min="8" max="16384" width="8.88671875" style="1"/>
  </cols>
  <sheetData>
    <row r="1" spans="1:7" ht="70.2" customHeight="1" x14ac:dyDescent="0.15">
      <c r="A1" s="160" t="s">
        <v>113</v>
      </c>
      <c r="B1" s="160"/>
      <c r="C1" s="160"/>
      <c r="D1" s="160"/>
      <c r="E1" s="160"/>
      <c r="F1" s="160"/>
      <c r="G1" s="160"/>
    </row>
    <row r="2" spans="1:7" ht="31.2" customHeight="1" x14ac:dyDescent="0.3">
      <c r="A2" s="161" t="s">
        <v>109</v>
      </c>
      <c r="B2" s="161"/>
      <c r="C2" s="161"/>
      <c r="D2" s="161"/>
      <c r="E2" s="161"/>
      <c r="F2" s="161"/>
      <c r="G2" s="161"/>
    </row>
    <row r="3" spans="1:7" ht="18.600000000000001" x14ac:dyDescent="0.3">
      <c r="A3" s="161" t="s">
        <v>119</v>
      </c>
      <c r="B3" s="161"/>
      <c r="C3" s="161"/>
      <c r="D3" s="161"/>
      <c r="E3" s="161"/>
      <c r="F3" s="161"/>
      <c r="G3" s="161"/>
    </row>
    <row r="4" spans="1:7" ht="33" customHeight="1" x14ac:dyDescent="0.25">
      <c r="A4" s="162" t="s">
        <v>110</v>
      </c>
      <c r="B4" s="162"/>
      <c r="C4" s="162"/>
      <c r="D4" s="162"/>
      <c r="E4" s="162"/>
      <c r="F4" s="162"/>
      <c r="G4" s="162"/>
    </row>
    <row r="5" spans="1:7" ht="27" customHeight="1" x14ac:dyDescent="0.25">
      <c r="A5" s="162" t="s">
        <v>111</v>
      </c>
      <c r="B5" s="162"/>
      <c r="C5" s="162"/>
      <c r="D5" s="162"/>
      <c r="E5" s="162"/>
      <c r="F5" s="162"/>
      <c r="G5" s="162"/>
    </row>
    <row r="6" spans="1:7" ht="33" customHeight="1" x14ac:dyDescent="0.15">
      <c r="A6" s="159" t="s">
        <v>118</v>
      </c>
      <c r="B6" s="159"/>
      <c r="C6" s="159"/>
      <c r="D6" s="159"/>
      <c r="E6" s="159"/>
      <c r="F6" s="159"/>
      <c r="G6" s="159"/>
    </row>
    <row r="7" spans="1:7" ht="25.8" customHeight="1" thickBot="1" x14ac:dyDescent="0.3">
      <c r="A7" s="57" t="s">
        <v>112</v>
      </c>
      <c r="B7" s="58"/>
      <c r="C7" s="58"/>
      <c r="D7" s="58"/>
      <c r="E7" s="58"/>
      <c r="F7" s="58"/>
      <c r="G7" s="58"/>
    </row>
    <row r="8" spans="1:7" s="19" customFormat="1" ht="28.8" customHeight="1" x14ac:dyDescent="0.2">
      <c r="A8" s="148" t="s">
        <v>135</v>
      </c>
      <c r="B8" s="148" t="s">
        <v>169</v>
      </c>
      <c r="C8" s="148" t="s">
        <v>170</v>
      </c>
      <c r="D8" s="148" t="s">
        <v>171</v>
      </c>
      <c r="E8" s="148" t="s">
        <v>172</v>
      </c>
      <c r="F8" s="148" t="s">
        <v>173</v>
      </c>
      <c r="G8" s="148" t="s">
        <v>174</v>
      </c>
    </row>
    <row r="9" spans="1:7" s="19" customFormat="1" ht="11.4" x14ac:dyDescent="0.2">
      <c r="A9" s="152"/>
      <c r="B9" s="152">
        <v>1</v>
      </c>
      <c r="C9" s="152">
        <v>2</v>
      </c>
      <c r="D9" s="152">
        <v>3</v>
      </c>
      <c r="E9" s="152">
        <v>4</v>
      </c>
      <c r="F9" s="152" t="s">
        <v>180</v>
      </c>
      <c r="G9" s="152" t="s">
        <v>181</v>
      </c>
    </row>
    <row r="10" spans="1:7" ht="13.2" x14ac:dyDescent="0.25">
      <c r="A10" s="149" t="s">
        <v>0</v>
      </c>
      <c r="B10" s="150"/>
      <c r="C10" s="150"/>
      <c r="D10" s="150"/>
      <c r="E10" s="150"/>
      <c r="F10" s="150"/>
      <c r="G10" s="151"/>
    </row>
    <row r="11" spans="1:7" ht="13.2" x14ac:dyDescent="0.25">
      <c r="A11" s="60" t="s">
        <v>1</v>
      </c>
      <c r="B11" s="61">
        <v>712198.22</v>
      </c>
      <c r="C11" s="61">
        <v>1751142</v>
      </c>
      <c r="D11" s="61">
        <v>1751142</v>
      </c>
      <c r="E11" s="61">
        <v>787975.38</v>
      </c>
      <c r="F11" s="61">
        <v>110.64</v>
      </c>
      <c r="G11" s="61">
        <v>45</v>
      </c>
    </row>
    <row r="12" spans="1:7" ht="13.2" x14ac:dyDescent="0.25">
      <c r="A12" s="60" t="s">
        <v>120</v>
      </c>
      <c r="B12" s="61">
        <v>0</v>
      </c>
      <c r="C12" s="61">
        <v>0</v>
      </c>
      <c r="D12" s="61">
        <v>0</v>
      </c>
      <c r="E12" s="61">
        <v>0</v>
      </c>
      <c r="F12" s="61" t="s">
        <v>114</v>
      </c>
      <c r="G12" s="61" t="s">
        <v>114</v>
      </c>
    </row>
    <row r="13" spans="1:7" ht="13.2" x14ac:dyDescent="0.25">
      <c r="A13" s="60" t="s">
        <v>2</v>
      </c>
      <c r="B13" s="61">
        <v>679823.29</v>
      </c>
      <c r="C13" s="61">
        <v>1722442</v>
      </c>
      <c r="D13" s="61">
        <v>1722442</v>
      </c>
      <c r="E13" s="61">
        <v>871410.41</v>
      </c>
      <c r="F13" s="61">
        <v>128.18</v>
      </c>
      <c r="G13" s="61">
        <v>50.59</v>
      </c>
    </row>
    <row r="14" spans="1:7" ht="13.2" x14ac:dyDescent="0.25">
      <c r="A14" s="60" t="s">
        <v>3</v>
      </c>
      <c r="B14" s="61">
        <v>26058.26</v>
      </c>
      <c r="C14" s="61">
        <v>28700</v>
      </c>
      <c r="D14" s="61">
        <v>28700</v>
      </c>
      <c r="E14" s="61">
        <v>8650.8799999999992</v>
      </c>
      <c r="F14" s="61">
        <v>33.200000000000003</v>
      </c>
      <c r="G14" s="61">
        <v>30.14</v>
      </c>
    </row>
    <row r="15" spans="1:7" ht="13.2" x14ac:dyDescent="0.25">
      <c r="A15" s="68" t="s">
        <v>129</v>
      </c>
      <c r="B15" s="63">
        <v>6316.67</v>
      </c>
      <c r="C15" s="63" t="s">
        <v>114</v>
      </c>
      <c r="D15" s="63" t="s">
        <v>114</v>
      </c>
      <c r="E15" s="63">
        <v>-92085.91</v>
      </c>
      <c r="F15" s="63">
        <v>-1457.82</v>
      </c>
      <c r="G15" s="63" t="s">
        <v>114</v>
      </c>
    </row>
    <row r="16" spans="1:7" ht="13.2" x14ac:dyDescent="0.25">
      <c r="A16" s="59" t="s">
        <v>121</v>
      </c>
      <c r="B16" s="59"/>
      <c r="C16" s="59"/>
      <c r="D16" s="59"/>
      <c r="E16" s="59"/>
      <c r="F16" s="59"/>
      <c r="G16" s="59"/>
    </row>
    <row r="17" spans="1:7" ht="13.2" x14ac:dyDescent="0.25">
      <c r="A17" s="60" t="s">
        <v>122</v>
      </c>
      <c r="B17" s="65">
        <v>0</v>
      </c>
      <c r="C17" s="66">
        <v>0</v>
      </c>
      <c r="D17" s="66">
        <v>0</v>
      </c>
      <c r="E17" s="65">
        <v>0</v>
      </c>
      <c r="F17" s="65" t="s">
        <v>114</v>
      </c>
      <c r="G17" s="65" t="s">
        <v>114</v>
      </c>
    </row>
    <row r="18" spans="1:7" ht="16.8" customHeight="1" x14ac:dyDescent="0.25">
      <c r="A18" s="60" t="s">
        <v>123</v>
      </c>
      <c r="B18" s="65">
        <v>0</v>
      </c>
      <c r="C18" s="66">
        <v>0</v>
      </c>
      <c r="D18" s="66">
        <v>0</v>
      </c>
      <c r="E18" s="65">
        <v>0</v>
      </c>
      <c r="F18" s="65" t="s">
        <v>114</v>
      </c>
      <c r="G18" s="65" t="s">
        <v>114</v>
      </c>
    </row>
    <row r="19" spans="1:7" ht="13.2" x14ac:dyDescent="0.25">
      <c r="A19" s="59" t="s">
        <v>124</v>
      </c>
      <c r="B19" s="67"/>
      <c r="C19" s="67"/>
      <c r="D19" s="67"/>
      <c r="E19" s="67"/>
      <c r="F19" s="67"/>
      <c r="G19" s="67"/>
    </row>
    <row r="20" spans="1:7" ht="13.2" x14ac:dyDescent="0.25">
      <c r="A20" s="60" t="s">
        <v>125</v>
      </c>
      <c r="B20" s="61">
        <v>712198.22</v>
      </c>
      <c r="C20" s="61">
        <v>1751142</v>
      </c>
      <c r="D20" s="61">
        <v>1751142</v>
      </c>
      <c r="E20" s="61">
        <v>787975.38</v>
      </c>
      <c r="F20" s="61">
        <v>110.64</v>
      </c>
      <c r="G20" s="61">
        <v>45</v>
      </c>
    </row>
    <row r="21" spans="1:7" ht="13.2" x14ac:dyDescent="0.25">
      <c r="A21" s="60" t="s">
        <v>127</v>
      </c>
      <c r="B21" s="61">
        <v>705881.55</v>
      </c>
      <c r="C21" s="61">
        <v>1751142</v>
      </c>
      <c r="D21" s="61">
        <v>1751142</v>
      </c>
      <c r="E21" s="61">
        <v>880061.29</v>
      </c>
      <c r="F21" s="61">
        <v>124.68</v>
      </c>
      <c r="G21" s="61">
        <v>50.26</v>
      </c>
    </row>
    <row r="22" spans="1:7" ht="13.2" x14ac:dyDescent="0.25">
      <c r="A22" s="62" t="s">
        <v>126</v>
      </c>
      <c r="B22" s="63">
        <v>6316.67</v>
      </c>
      <c r="C22" s="64">
        <v>0</v>
      </c>
      <c r="D22" s="64">
        <v>0</v>
      </c>
      <c r="E22" s="63">
        <v>-92085.91</v>
      </c>
      <c r="F22" s="63">
        <v>-1457.82</v>
      </c>
      <c r="G22" s="63" t="s">
        <v>114</v>
      </c>
    </row>
    <row r="23" spans="1:7" ht="13.2" x14ac:dyDescent="0.25">
      <c r="A23" s="59" t="s">
        <v>128</v>
      </c>
      <c r="B23" s="67"/>
      <c r="C23" s="67"/>
      <c r="D23" s="67"/>
      <c r="E23" s="67"/>
      <c r="F23" s="67"/>
      <c r="G23" s="67"/>
    </row>
    <row r="24" spans="1:7" ht="13.2" x14ac:dyDescent="0.25">
      <c r="A24" s="60" t="s">
        <v>130</v>
      </c>
      <c r="B24" s="61" t="s">
        <v>114</v>
      </c>
      <c r="C24" s="61" t="s">
        <v>114</v>
      </c>
      <c r="D24" s="61" t="s">
        <v>114</v>
      </c>
      <c r="E24" s="61">
        <v>17012.09</v>
      </c>
      <c r="F24" s="61" t="s">
        <v>114</v>
      </c>
      <c r="G24" s="61" t="s">
        <v>114</v>
      </c>
    </row>
    <row r="25" spans="1:7" ht="13.2" x14ac:dyDescent="0.25">
      <c r="A25" s="68" t="s">
        <v>129</v>
      </c>
      <c r="B25" s="63">
        <v>6316.67</v>
      </c>
      <c r="C25" s="63">
        <v>0</v>
      </c>
      <c r="D25" s="63">
        <v>0</v>
      </c>
      <c r="E25" s="63">
        <f>E22+E24</f>
        <v>-75073.820000000007</v>
      </c>
      <c r="F25" s="63">
        <v>-1702.58</v>
      </c>
      <c r="G25" s="63">
        <v>0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4803149606299213" right="0.74803149606299213" top="0.98425196850393704" bottom="0.98425196850393704" header="0.51181102362204722" footer="0.51181102362204722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86"/>
  <sheetViews>
    <sheetView showGridLines="0" view="pageBreakPreview" zoomScale="60" zoomScaleNormal="100" workbookViewId="0">
      <selection activeCell="K81" sqref="K81:K82"/>
    </sheetView>
  </sheetViews>
  <sheetFormatPr defaultRowHeight="9" x14ac:dyDescent="0.15"/>
  <cols>
    <col min="1" max="1" width="43.109375" style="1" customWidth="1"/>
    <col min="2" max="2" width="24.21875" style="1" customWidth="1"/>
    <col min="3" max="3" width="17.5546875" style="1" customWidth="1"/>
    <col min="4" max="4" width="15.6640625" style="1" customWidth="1"/>
    <col min="5" max="5" width="23.33203125" style="1" customWidth="1"/>
    <col min="6" max="6" width="12" style="1" customWidth="1"/>
    <col min="7" max="7" width="9.77734375" style="1" customWidth="1"/>
    <col min="8" max="38" width="8.88671875" style="30"/>
    <col min="39" max="16384" width="8.88671875" style="1"/>
  </cols>
  <sheetData>
    <row r="1" spans="1:38" ht="24" customHeight="1" x14ac:dyDescent="0.25">
      <c r="A1" s="163" t="s">
        <v>115</v>
      </c>
      <c r="B1" s="163"/>
      <c r="C1" s="163"/>
      <c r="D1" s="163"/>
      <c r="E1" s="163"/>
      <c r="F1" s="163"/>
      <c r="G1" s="163"/>
    </row>
    <row r="2" spans="1:38" ht="31.2" customHeight="1" x14ac:dyDescent="0.25">
      <c r="A2" s="164" t="s">
        <v>117</v>
      </c>
      <c r="B2" s="164"/>
      <c r="C2" s="164"/>
      <c r="D2" s="164"/>
      <c r="E2" s="164"/>
      <c r="F2" s="164"/>
      <c r="G2" s="164"/>
    </row>
    <row r="3" spans="1:38" ht="13.8" x14ac:dyDescent="0.25">
      <c r="A3" s="20"/>
      <c r="B3" s="20"/>
      <c r="C3" s="20"/>
      <c r="D3" s="20"/>
      <c r="E3" s="20"/>
      <c r="F3" s="20"/>
      <c r="G3" s="21"/>
    </row>
    <row r="4" spans="1:38" ht="15.6" x14ac:dyDescent="0.3">
      <c r="A4" s="22" t="s">
        <v>0</v>
      </c>
      <c r="B4" s="23"/>
      <c r="C4" s="23"/>
      <c r="D4" s="23"/>
      <c r="E4" s="23"/>
      <c r="F4" s="23"/>
      <c r="G4" s="24"/>
    </row>
    <row r="5" spans="1:38" ht="15.6" x14ac:dyDescent="0.3">
      <c r="A5" s="22"/>
      <c r="B5" s="23"/>
      <c r="C5" s="23"/>
      <c r="D5" s="23"/>
      <c r="E5" s="23"/>
      <c r="F5" s="23"/>
      <c r="G5" s="24"/>
    </row>
    <row r="6" spans="1:38" ht="16.2" thickBot="1" x14ac:dyDescent="0.35">
      <c r="A6" s="165" t="s">
        <v>116</v>
      </c>
      <c r="B6" s="165"/>
      <c r="C6" s="165"/>
      <c r="D6" s="165"/>
      <c r="E6" s="165"/>
      <c r="F6" s="165"/>
      <c r="G6" s="165"/>
    </row>
    <row r="7" spans="1:38" s="31" customFormat="1" ht="35.4" customHeight="1" thickBot="1" x14ac:dyDescent="0.25">
      <c r="A7" s="55" t="s">
        <v>135</v>
      </c>
      <c r="B7" s="55" t="s">
        <v>169</v>
      </c>
      <c r="C7" s="55" t="s">
        <v>170</v>
      </c>
      <c r="D7" s="55" t="s">
        <v>175</v>
      </c>
      <c r="E7" s="55" t="s">
        <v>172</v>
      </c>
      <c r="F7" s="55" t="s">
        <v>174</v>
      </c>
      <c r="G7" s="69" t="s">
        <v>173</v>
      </c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</row>
    <row r="8" spans="1:38" s="31" customFormat="1" ht="11.4" x14ac:dyDescent="0.2">
      <c r="A8" s="152"/>
      <c r="B8" s="152">
        <v>1</v>
      </c>
      <c r="C8" s="152">
        <v>2</v>
      </c>
      <c r="D8" s="152">
        <v>3</v>
      </c>
      <c r="E8" s="152">
        <v>4</v>
      </c>
      <c r="F8" s="152" t="s">
        <v>180</v>
      </c>
      <c r="G8" s="152" t="s">
        <v>181</v>
      </c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</row>
    <row r="9" spans="1:38" ht="13.8" x14ac:dyDescent="0.25">
      <c r="A9" s="91" t="s">
        <v>1</v>
      </c>
      <c r="B9" s="92">
        <v>712198.22</v>
      </c>
      <c r="C9" s="92">
        <v>1751142</v>
      </c>
      <c r="D9" s="92">
        <v>1751142</v>
      </c>
      <c r="E9" s="92">
        <v>787975.38</v>
      </c>
      <c r="F9" s="92">
        <v>110.64</v>
      </c>
      <c r="G9" s="93">
        <v>45</v>
      </c>
    </row>
    <row r="10" spans="1:38" ht="27.6" x14ac:dyDescent="0.25">
      <c r="A10" s="94" t="s">
        <v>77</v>
      </c>
      <c r="B10" s="95">
        <v>633316.82999999996</v>
      </c>
      <c r="C10" s="95">
        <v>1631542</v>
      </c>
      <c r="D10" s="95">
        <v>1631542</v>
      </c>
      <c r="E10" s="95">
        <v>713334.67</v>
      </c>
      <c r="F10" s="95">
        <v>112.63</v>
      </c>
      <c r="G10" s="96">
        <v>43.72</v>
      </c>
    </row>
    <row r="11" spans="1:38" ht="27.6" x14ac:dyDescent="0.25">
      <c r="A11" s="97" t="s">
        <v>76</v>
      </c>
      <c r="B11" s="95">
        <v>604587.76</v>
      </c>
      <c r="C11" s="95">
        <v>0</v>
      </c>
      <c r="D11" s="95">
        <v>0</v>
      </c>
      <c r="E11" s="95">
        <v>663750.05000000005</v>
      </c>
      <c r="F11" s="95">
        <v>109.79</v>
      </c>
      <c r="G11" s="96">
        <v>0</v>
      </c>
    </row>
    <row r="12" spans="1:38" ht="27.6" x14ac:dyDescent="0.25">
      <c r="A12" s="98" t="s">
        <v>75</v>
      </c>
      <c r="B12" s="99">
        <v>604587.76</v>
      </c>
      <c r="C12" s="100">
        <v>0</v>
      </c>
      <c r="D12" s="100">
        <v>0</v>
      </c>
      <c r="E12" s="99">
        <v>663750.05000000005</v>
      </c>
      <c r="F12" s="99">
        <v>109.79</v>
      </c>
      <c r="G12" s="101"/>
    </row>
    <row r="13" spans="1:38" ht="27.6" x14ac:dyDescent="0.25">
      <c r="A13" s="97" t="s">
        <v>74</v>
      </c>
      <c r="B13" s="95">
        <v>6145.6</v>
      </c>
      <c r="C13" s="95">
        <v>0</v>
      </c>
      <c r="D13" s="95">
        <v>0</v>
      </c>
      <c r="E13" s="95">
        <v>0</v>
      </c>
      <c r="F13" s="95">
        <v>0</v>
      </c>
      <c r="G13" s="96">
        <v>0</v>
      </c>
    </row>
    <row r="14" spans="1:38" ht="27.6" x14ac:dyDescent="0.25">
      <c r="A14" s="98" t="s">
        <v>73</v>
      </c>
      <c r="B14" s="99">
        <v>6145.6</v>
      </c>
      <c r="C14" s="100">
        <v>0</v>
      </c>
      <c r="D14" s="100">
        <v>0</v>
      </c>
      <c r="E14" s="100">
        <v>0</v>
      </c>
      <c r="F14" s="100"/>
      <c r="G14" s="101"/>
    </row>
    <row r="15" spans="1:38" ht="27.6" x14ac:dyDescent="0.25">
      <c r="A15" s="97" t="s">
        <v>72</v>
      </c>
      <c r="B15" s="95">
        <v>22583.47</v>
      </c>
      <c r="C15" s="95">
        <v>0</v>
      </c>
      <c r="D15" s="95">
        <v>0</v>
      </c>
      <c r="E15" s="95">
        <v>49584.62</v>
      </c>
      <c r="F15" s="95">
        <v>219.56</v>
      </c>
      <c r="G15" s="96">
        <v>0</v>
      </c>
    </row>
    <row r="16" spans="1:38" ht="27.6" x14ac:dyDescent="0.25">
      <c r="A16" s="98" t="s">
        <v>71</v>
      </c>
      <c r="B16" s="100">
        <v>0</v>
      </c>
      <c r="C16" s="100">
        <v>0</v>
      </c>
      <c r="D16" s="100">
        <v>0</v>
      </c>
      <c r="E16" s="99">
        <v>33315.360000000001</v>
      </c>
      <c r="F16" s="99" t="s">
        <v>114</v>
      </c>
      <c r="G16" s="96" t="s">
        <v>114</v>
      </c>
    </row>
    <row r="17" spans="1:7" ht="41.4" x14ac:dyDescent="0.25">
      <c r="A17" s="98" t="s">
        <v>70</v>
      </c>
      <c r="B17" s="99">
        <v>22583.47</v>
      </c>
      <c r="C17" s="100"/>
      <c r="D17" s="100"/>
      <c r="E17" s="99">
        <v>16269.26</v>
      </c>
      <c r="F17" s="99">
        <v>72.040000000000006</v>
      </c>
      <c r="G17" s="96" t="s">
        <v>114</v>
      </c>
    </row>
    <row r="18" spans="1:7" ht="13.8" x14ac:dyDescent="0.25">
      <c r="A18" s="94" t="s">
        <v>69</v>
      </c>
      <c r="B18" s="95">
        <v>217.61</v>
      </c>
      <c r="C18" s="95">
        <v>530</v>
      </c>
      <c r="D18" s="95">
        <v>530</v>
      </c>
      <c r="E18" s="95">
        <v>217.81</v>
      </c>
      <c r="F18" s="95">
        <v>100.09</v>
      </c>
      <c r="G18" s="96">
        <v>41.1</v>
      </c>
    </row>
    <row r="19" spans="1:7" ht="13.8" x14ac:dyDescent="0.25">
      <c r="A19" s="97" t="s">
        <v>68</v>
      </c>
      <c r="B19" s="95">
        <v>217.61</v>
      </c>
      <c r="C19" s="95">
        <v>0</v>
      </c>
      <c r="D19" s="95">
        <v>0</v>
      </c>
      <c r="E19" s="95">
        <v>217.81</v>
      </c>
      <c r="F19" s="95">
        <v>100.09</v>
      </c>
      <c r="G19" s="96">
        <v>0</v>
      </c>
    </row>
    <row r="20" spans="1:7" ht="27.6" x14ac:dyDescent="0.25">
      <c r="A20" s="98" t="s">
        <v>67</v>
      </c>
      <c r="B20" s="99">
        <v>217.61</v>
      </c>
      <c r="C20" s="100">
        <v>0</v>
      </c>
      <c r="D20" s="100">
        <v>0</v>
      </c>
      <c r="E20" s="99">
        <v>217.81</v>
      </c>
      <c r="F20" s="99">
        <v>100.09</v>
      </c>
      <c r="G20" s="96" t="s">
        <v>114</v>
      </c>
    </row>
    <row r="21" spans="1:7" ht="41.4" x14ac:dyDescent="0.25">
      <c r="A21" s="94" t="s">
        <v>66</v>
      </c>
      <c r="B21" s="95">
        <v>9006.59</v>
      </c>
      <c r="C21" s="95">
        <v>26000</v>
      </c>
      <c r="D21" s="95">
        <v>26000</v>
      </c>
      <c r="E21" s="95">
        <v>10649.18</v>
      </c>
      <c r="F21" s="95">
        <v>118.24</v>
      </c>
      <c r="G21" s="96">
        <v>40.96</v>
      </c>
    </row>
    <row r="22" spans="1:7" ht="13.8" x14ac:dyDescent="0.25">
      <c r="A22" s="97" t="s">
        <v>65</v>
      </c>
      <c r="B22" s="95">
        <v>9006.59</v>
      </c>
      <c r="C22" s="95">
        <v>0</v>
      </c>
      <c r="D22" s="95">
        <v>0</v>
      </c>
      <c r="E22" s="95">
        <v>10649.18</v>
      </c>
      <c r="F22" s="95">
        <v>118.24</v>
      </c>
      <c r="G22" s="96">
        <v>0</v>
      </c>
    </row>
    <row r="23" spans="1:7" ht="13.8" x14ac:dyDescent="0.25">
      <c r="A23" s="98" t="s">
        <v>64</v>
      </c>
      <c r="B23" s="99">
        <v>9006.59</v>
      </c>
      <c r="C23" s="100">
        <v>0</v>
      </c>
      <c r="D23" s="100">
        <v>0</v>
      </c>
      <c r="E23" s="99">
        <v>10649.18</v>
      </c>
      <c r="F23" s="99">
        <v>118.24</v>
      </c>
      <c r="G23" s="101"/>
    </row>
    <row r="24" spans="1:7" ht="41.4" x14ac:dyDescent="0.25">
      <c r="A24" s="94" t="s">
        <v>63</v>
      </c>
      <c r="B24" s="95">
        <v>3555.82</v>
      </c>
      <c r="C24" s="95">
        <v>6820</v>
      </c>
      <c r="D24" s="95">
        <v>6820</v>
      </c>
      <c r="E24" s="95">
        <v>5749.19</v>
      </c>
      <c r="F24" s="95">
        <v>161.68</v>
      </c>
      <c r="G24" s="96">
        <v>84.3</v>
      </c>
    </row>
    <row r="25" spans="1:7" ht="27.6" x14ac:dyDescent="0.25">
      <c r="A25" s="97" t="s">
        <v>62</v>
      </c>
      <c r="B25" s="95">
        <v>2075.8200000000002</v>
      </c>
      <c r="C25" s="95">
        <v>0</v>
      </c>
      <c r="D25" s="95">
        <v>0</v>
      </c>
      <c r="E25" s="95">
        <v>3949.19</v>
      </c>
      <c r="F25" s="95">
        <v>190.25</v>
      </c>
      <c r="G25" s="96">
        <v>0</v>
      </c>
    </row>
    <row r="26" spans="1:7" ht="13.8" x14ac:dyDescent="0.25">
      <c r="A26" s="98" t="s">
        <v>61</v>
      </c>
      <c r="B26" s="99">
        <v>663.18</v>
      </c>
      <c r="C26" s="100">
        <v>0</v>
      </c>
      <c r="D26" s="100">
        <v>0</v>
      </c>
      <c r="E26" s="99">
        <v>959.56</v>
      </c>
      <c r="F26" s="99">
        <v>144.69</v>
      </c>
      <c r="G26" s="101"/>
    </row>
    <row r="27" spans="1:7" ht="13.8" x14ac:dyDescent="0.25">
      <c r="A27" s="98" t="s">
        <v>60</v>
      </c>
      <c r="B27" s="99">
        <v>1412.64</v>
      </c>
      <c r="C27" s="100">
        <v>0</v>
      </c>
      <c r="D27" s="100">
        <v>0</v>
      </c>
      <c r="E27" s="99">
        <v>2989.63</v>
      </c>
      <c r="F27" s="99">
        <v>211.63</v>
      </c>
      <c r="G27" s="101"/>
    </row>
    <row r="28" spans="1:7" ht="41.4" x14ac:dyDescent="0.25">
      <c r="A28" s="97" t="s">
        <v>59</v>
      </c>
      <c r="B28" s="95">
        <v>1480</v>
      </c>
      <c r="C28" s="95">
        <v>0</v>
      </c>
      <c r="D28" s="95">
        <v>0</v>
      </c>
      <c r="E28" s="95">
        <v>1800</v>
      </c>
      <c r="F28" s="95">
        <v>121.62</v>
      </c>
      <c r="G28" s="96">
        <v>0</v>
      </c>
    </row>
    <row r="29" spans="1:7" ht="13.8" x14ac:dyDescent="0.25">
      <c r="A29" s="98" t="s">
        <v>58</v>
      </c>
      <c r="B29" s="99">
        <v>1480</v>
      </c>
      <c r="C29" s="100">
        <v>0</v>
      </c>
      <c r="D29" s="100">
        <v>0</v>
      </c>
      <c r="E29" s="99">
        <v>1800</v>
      </c>
      <c r="F29" s="99">
        <v>121.62</v>
      </c>
      <c r="G29" s="101"/>
    </row>
    <row r="30" spans="1:7" ht="27.6" x14ac:dyDescent="0.25">
      <c r="A30" s="94" t="s">
        <v>57</v>
      </c>
      <c r="B30" s="95">
        <v>66101.37</v>
      </c>
      <c r="C30" s="95">
        <v>86250</v>
      </c>
      <c r="D30" s="95">
        <v>86250</v>
      </c>
      <c r="E30" s="95">
        <v>58024.53</v>
      </c>
      <c r="F30" s="95">
        <v>87.78</v>
      </c>
      <c r="G30" s="96">
        <v>67.27</v>
      </c>
    </row>
    <row r="31" spans="1:7" ht="41.4" x14ac:dyDescent="0.25">
      <c r="A31" s="97" t="s">
        <v>56</v>
      </c>
      <c r="B31" s="95">
        <v>66101.37</v>
      </c>
      <c r="C31" s="95">
        <v>0</v>
      </c>
      <c r="D31" s="95">
        <v>0</v>
      </c>
      <c r="E31" s="95">
        <v>58024.53</v>
      </c>
      <c r="F31" s="95">
        <v>87.78</v>
      </c>
      <c r="G31" s="96">
        <v>0</v>
      </c>
    </row>
    <row r="32" spans="1:7" ht="27.6" x14ac:dyDescent="0.25">
      <c r="A32" s="98" t="s">
        <v>55</v>
      </c>
      <c r="B32" s="99">
        <v>41101.370000000003</v>
      </c>
      <c r="C32" s="100">
        <v>0</v>
      </c>
      <c r="D32" s="100">
        <v>0</v>
      </c>
      <c r="E32" s="99">
        <v>51867.25</v>
      </c>
      <c r="F32" s="99">
        <v>126.19</v>
      </c>
      <c r="G32" s="96" t="s">
        <v>114</v>
      </c>
    </row>
    <row r="33" spans="1:38" ht="41.4" x14ac:dyDescent="0.25">
      <c r="A33" s="98" t="s">
        <v>54</v>
      </c>
      <c r="B33" s="99">
        <v>25000</v>
      </c>
      <c r="C33" s="100">
        <v>0</v>
      </c>
      <c r="D33" s="100">
        <v>0</v>
      </c>
      <c r="E33" s="99">
        <v>6157.28</v>
      </c>
      <c r="F33" s="99">
        <v>24.63</v>
      </c>
      <c r="G33" s="96" t="s">
        <v>114</v>
      </c>
    </row>
    <row r="34" spans="1:38" s="27" customFormat="1" ht="13.8" x14ac:dyDescent="0.25">
      <c r="A34" s="105" t="s">
        <v>53</v>
      </c>
      <c r="B34" s="106">
        <v>712198.22</v>
      </c>
      <c r="C34" s="106">
        <v>1751142</v>
      </c>
      <c r="D34" s="106">
        <v>1751142</v>
      </c>
      <c r="E34" s="106">
        <v>787975.38</v>
      </c>
      <c r="F34" s="106">
        <v>110.64</v>
      </c>
      <c r="G34" s="107">
        <v>45</v>
      </c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</row>
    <row r="35" spans="1:38" s="29" customFormat="1" ht="13.8" x14ac:dyDescent="0.25">
      <c r="A35" s="102"/>
      <c r="B35" s="103"/>
      <c r="C35" s="103"/>
      <c r="D35" s="103"/>
      <c r="E35" s="103"/>
      <c r="F35" s="103"/>
      <c r="G35" s="104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</row>
    <row r="36" spans="1:38" ht="13.8" x14ac:dyDescent="0.25">
      <c r="A36" s="120" t="s">
        <v>2</v>
      </c>
      <c r="B36" s="121">
        <v>679823.29</v>
      </c>
      <c r="C36" s="121">
        <v>1722442</v>
      </c>
      <c r="D36" s="121">
        <v>1722442</v>
      </c>
      <c r="E36" s="121">
        <v>871410.41</v>
      </c>
      <c r="F36" s="121">
        <v>128.18</v>
      </c>
      <c r="G36" s="122">
        <v>50.59</v>
      </c>
    </row>
    <row r="37" spans="1:38" ht="13.8" x14ac:dyDescent="0.25">
      <c r="A37" s="94" t="s">
        <v>52</v>
      </c>
      <c r="B37" s="95">
        <v>572258.69999999995</v>
      </c>
      <c r="C37" s="95">
        <v>1443260</v>
      </c>
      <c r="D37" s="95">
        <v>1443260</v>
      </c>
      <c r="E37" s="95">
        <v>750192.33</v>
      </c>
      <c r="F37" s="95">
        <v>131.09</v>
      </c>
      <c r="G37" s="96">
        <v>51.98</v>
      </c>
    </row>
    <row r="38" spans="1:38" ht="13.8" x14ac:dyDescent="0.25">
      <c r="A38" s="97" t="s">
        <v>51</v>
      </c>
      <c r="B38" s="95">
        <v>471312.55</v>
      </c>
      <c r="C38" s="95">
        <v>0</v>
      </c>
      <c r="D38" s="95">
        <v>0</v>
      </c>
      <c r="E38" s="95">
        <v>622230.06000000006</v>
      </c>
      <c r="F38" s="95">
        <v>132.02000000000001</v>
      </c>
      <c r="G38" s="96">
        <v>0</v>
      </c>
    </row>
    <row r="39" spans="1:38" ht="13.8" x14ac:dyDescent="0.25">
      <c r="A39" s="98" t="s">
        <v>50</v>
      </c>
      <c r="B39" s="99">
        <v>471312.55</v>
      </c>
      <c r="C39" s="100">
        <v>0</v>
      </c>
      <c r="D39" s="100">
        <v>0</v>
      </c>
      <c r="E39" s="99">
        <v>610454.24</v>
      </c>
      <c r="F39" s="99">
        <v>129.52000000000001</v>
      </c>
      <c r="G39" s="96" t="s">
        <v>114</v>
      </c>
    </row>
    <row r="40" spans="1:38" ht="13.8" x14ac:dyDescent="0.25">
      <c r="A40" s="98" t="s">
        <v>49</v>
      </c>
      <c r="B40" s="100"/>
      <c r="C40" s="100">
        <v>0</v>
      </c>
      <c r="D40" s="100">
        <v>0</v>
      </c>
      <c r="E40" s="99">
        <v>4165.71</v>
      </c>
      <c r="F40" s="99" t="s">
        <v>114</v>
      </c>
      <c r="G40" s="96" t="s">
        <v>114</v>
      </c>
    </row>
    <row r="41" spans="1:38" ht="13.8" x14ac:dyDescent="0.25">
      <c r="A41" s="98" t="s">
        <v>48</v>
      </c>
      <c r="B41" s="100"/>
      <c r="C41" s="100">
        <v>0</v>
      </c>
      <c r="D41" s="100">
        <v>0</v>
      </c>
      <c r="E41" s="99">
        <v>7610.11</v>
      </c>
      <c r="F41" s="99" t="s">
        <v>114</v>
      </c>
      <c r="G41" s="96" t="s">
        <v>114</v>
      </c>
    </row>
    <row r="42" spans="1:38" ht="13.8" x14ac:dyDescent="0.25">
      <c r="A42" s="97" t="s">
        <v>47</v>
      </c>
      <c r="B42" s="95">
        <v>23179.41</v>
      </c>
      <c r="C42" s="95">
        <v>0</v>
      </c>
      <c r="D42" s="95">
        <v>0</v>
      </c>
      <c r="E42" s="95">
        <v>25294.3</v>
      </c>
      <c r="F42" s="95">
        <v>109.12</v>
      </c>
      <c r="G42" s="96">
        <v>0</v>
      </c>
    </row>
    <row r="43" spans="1:38" ht="13.8" x14ac:dyDescent="0.25">
      <c r="A43" s="98" t="s">
        <v>46</v>
      </c>
      <c r="B43" s="99">
        <v>23179.41</v>
      </c>
      <c r="C43" s="100">
        <v>0</v>
      </c>
      <c r="D43" s="100">
        <v>0</v>
      </c>
      <c r="E43" s="99">
        <v>25294.3</v>
      </c>
      <c r="F43" s="99">
        <v>109.12</v>
      </c>
      <c r="G43" s="101"/>
    </row>
    <row r="44" spans="1:38" ht="13.8" x14ac:dyDescent="0.25">
      <c r="A44" s="97" t="s">
        <v>45</v>
      </c>
      <c r="B44" s="95">
        <v>77766.740000000005</v>
      </c>
      <c r="C44" s="95">
        <v>0</v>
      </c>
      <c r="D44" s="95">
        <v>0</v>
      </c>
      <c r="E44" s="95">
        <v>102667.97</v>
      </c>
      <c r="F44" s="95">
        <v>132.02000000000001</v>
      </c>
      <c r="G44" s="96">
        <v>0</v>
      </c>
    </row>
    <row r="45" spans="1:38" ht="27.6" x14ac:dyDescent="0.25">
      <c r="A45" s="98" t="s">
        <v>44</v>
      </c>
      <c r="B45" s="99">
        <v>77766.740000000005</v>
      </c>
      <c r="C45" s="100">
        <v>0</v>
      </c>
      <c r="D45" s="100">
        <v>0</v>
      </c>
      <c r="E45" s="99">
        <v>102667.97</v>
      </c>
      <c r="F45" s="99">
        <v>132.02000000000001</v>
      </c>
      <c r="G45" s="96" t="s">
        <v>114</v>
      </c>
    </row>
    <row r="46" spans="1:38" ht="13.8" x14ac:dyDescent="0.25">
      <c r="A46" s="94" t="s">
        <v>43</v>
      </c>
      <c r="B46" s="95">
        <v>107067.66</v>
      </c>
      <c r="C46" s="95">
        <v>252688</v>
      </c>
      <c r="D46" s="95">
        <v>252688</v>
      </c>
      <c r="E46" s="95">
        <v>120716.61</v>
      </c>
      <c r="F46" s="95">
        <v>112.75</v>
      </c>
      <c r="G46" s="96">
        <v>47.77</v>
      </c>
    </row>
    <row r="47" spans="1:38" ht="13.8" x14ac:dyDescent="0.25">
      <c r="A47" s="97" t="s">
        <v>42</v>
      </c>
      <c r="B47" s="95">
        <v>30112.41</v>
      </c>
      <c r="C47" s="95">
        <v>0</v>
      </c>
      <c r="D47" s="95">
        <v>0</v>
      </c>
      <c r="E47" s="95">
        <v>35040.160000000003</v>
      </c>
      <c r="F47" s="95">
        <v>116.36</v>
      </c>
      <c r="G47" s="96">
        <v>0</v>
      </c>
    </row>
    <row r="48" spans="1:38" ht="13.8" x14ac:dyDescent="0.25">
      <c r="A48" s="98" t="s">
        <v>41</v>
      </c>
      <c r="B48" s="99">
        <v>6183.9</v>
      </c>
      <c r="C48" s="100">
        <v>0</v>
      </c>
      <c r="D48" s="100">
        <v>0</v>
      </c>
      <c r="E48" s="99">
        <v>6592.65</v>
      </c>
      <c r="F48" s="99">
        <v>106.61</v>
      </c>
      <c r="G48" s="96" t="s">
        <v>114</v>
      </c>
    </row>
    <row r="49" spans="1:7" ht="27.6" x14ac:dyDescent="0.25">
      <c r="A49" s="98" t="s">
        <v>40</v>
      </c>
      <c r="B49" s="99">
        <v>22963.54</v>
      </c>
      <c r="C49" s="100">
        <v>0</v>
      </c>
      <c r="D49" s="100">
        <v>0</v>
      </c>
      <c r="E49" s="99">
        <v>27146.76</v>
      </c>
      <c r="F49" s="99">
        <v>118.22</v>
      </c>
      <c r="G49" s="96" t="s">
        <v>114</v>
      </c>
    </row>
    <row r="50" spans="1:7" ht="13.8" x14ac:dyDescent="0.25">
      <c r="A50" s="98" t="s">
        <v>39</v>
      </c>
      <c r="B50" s="99">
        <v>964.97</v>
      </c>
      <c r="C50" s="100">
        <v>0</v>
      </c>
      <c r="D50" s="100">
        <v>0</v>
      </c>
      <c r="E50" s="99">
        <v>1300.75</v>
      </c>
      <c r="F50" s="99">
        <v>134.80000000000001</v>
      </c>
      <c r="G50" s="96" t="s">
        <v>114</v>
      </c>
    </row>
    <row r="51" spans="1:7" ht="13.8" x14ac:dyDescent="0.25">
      <c r="A51" s="97" t="s">
        <v>38</v>
      </c>
      <c r="B51" s="95">
        <v>62810.49</v>
      </c>
      <c r="C51" s="95">
        <v>0</v>
      </c>
      <c r="D51" s="95">
        <v>0</v>
      </c>
      <c r="E51" s="95">
        <v>67737.41</v>
      </c>
      <c r="F51" s="95">
        <v>107.84</v>
      </c>
      <c r="G51" s="96">
        <v>0</v>
      </c>
    </row>
    <row r="52" spans="1:7" ht="27.6" x14ac:dyDescent="0.25">
      <c r="A52" s="98" t="s">
        <v>37</v>
      </c>
      <c r="B52" s="99">
        <v>10726.97</v>
      </c>
      <c r="C52" s="100">
        <v>0</v>
      </c>
      <c r="D52" s="100">
        <v>0</v>
      </c>
      <c r="E52" s="99">
        <v>8149.2</v>
      </c>
      <c r="F52" s="99">
        <v>75.97</v>
      </c>
      <c r="G52" s="96" t="s">
        <v>114</v>
      </c>
    </row>
    <row r="53" spans="1:7" ht="13.8" x14ac:dyDescent="0.25">
      <c r="A53" s="98" t="s">
        <v>36</v>
      </c>
      <c r="B53" s="99">
        <v>38006.04</v>
      </c>
      <c r="C53" s="100">
        <v>0</v>
      </c>
      <c r="D53" s="100">
        <v>0</v>
      </c>
      <c r="E53" s="99">
        <v>42224.05</v>
      </c>
      <c r="F53" s="99">
        <v>111.1</v>
      </c>
      <c r="G53" s="96" t="s">
        <v>114</v>
      </c>
    </row>
    <row r="54" spans="1:7" ht="13.8" x14ac:dyDescent="0.25">
      <c r="A54" s="98" t="s">
        <v>35</v>
      </c>
      <c r="B54" s="99">
        <v>12979.7</v>
      </c>
      <c r="C54" s="100">
        <v>0</v>
      </c>
      <c r="D54" s="100">
        <v>0</v>
      </c>
      <c r="E54" s="99">
        <v>14440.32</v>
      </c>
      <c r="F54" s="99">
        <v>111.25</v>
      </c>
      <c r="G54" s="96" t="s">
        <v>114</v>
      </c>
    </row>
    <row r="55" spans="1:7" ht="27.6" x14ac:dyDescent="0.25">
      <c r="A55" s="98" t="s">
        <v>34</v>
      </c>
      <c r="B55" s="99">
        <v>714.6</v>
      </c>
      <c r="C55" s="100">
        <v>0</v>
      </c>
      <c r="D55" s="100">
        <v>0</v>
      </c>
      <c r="E55" s="99">
        <v>2366.9899999999998</v>
      </c>
      <c r="F55" s="99">
        <v>331.23</v>
      </c>
      <c r="G55" s="96" t="s">
        <v>114</v>
      </c>
    </row>
    <row r="56" spans="1:7" ht="13.8" x14ac:dyDescent="0.25">
      <c r="A56" s="98" t="s">
        <v>33</v>
      </c>
      <c r="B56" s="99">
        <v>383.18</v>
      </c>
      <c r="C56" s="100">
        <v>0</v>
      </c>
      <c r="D56" s="100">
        <v>0</v>
      </c>
      <c r="E56" s="99">
        <v>556.85</v>
      </c>
      <c r="F56" s="99">
        <v>145.32</v>
      </c>
      <c r="G56" s="96" t="s">
        <v>114</v>
      </c>
    </row>
    <row r="57" spans="1:7" ht="13.8" x14ac:dyDescent="0.25">
      <c r="A57" s="97" t="s">
        <v>32</v>
      </c>
      <c r="B57" s="95">
        <v>13023.79</v>
      </c>
      <c r="C57" s="95">
        <v>0</v>
      </c>
      <c r="D57" s="95">
        <v>0</v>
      </c>
      <c r="E57" s="95">
        <v>16255.18</v>
      </c>
      <c r="F57" s="95">
        <v>124.81</v>
      </c>
      <c r="G57" s="96">
        <v>0</v>
      </c>
    </row>
    <row r="58" spans="1:7" ht="13.8" x14ac:dyDescent="0.25">
      <c r="A58" s="98" t="s">
        <v>31</v>
      </c>
      <c r="B58" s="99">
        <v>3163.75</v>
      </c>
      <c r="C58" s="100">
        <v>0</v>
      </c>
      <c r="D58" s="100">
        <v>0</v>
      </c>
      <c r="E58" s="99">
        <v>2339.96</v>
      </c>
      <c r="F58" s="99">
        <v>73.959999999999994</v>
      </c>
      <c r="G58" s="96" t="s">
        <v>114</v>
      </c>
    </row>
    <row r="59" spans="1:7" ht="27.6" x14ac:dyDescent="0.25">
      <c r="A59" s="98" t="s">
        <v>30</v>
      </c>
      <c r="B59" s="99">
        <v>386.28</v>
      </c>
      <c r="C59" s="100">
        <v>0</v>
      </c>
      <c r="D59" s="100">
        <v>0</v>
      </c>
      <c r="E59" s="99">
        <v>995.28</v>
      </c>
      <c r="F59" s="99">
        <v>257.66000000000003</v>
      </c>
      <c r="G59" s="96" t="s">
        <v>114</v>
      </c>
    </row>
    <row r="60" spans="1:7" ht="13.8" x14ac:dyDescent="0.25">
      <c r="A60" s="98" t="s">
        <v>29</v>
      </c>
      <c r="B60" s="99">
        <v>3167.53</v>
      </c>
      <c r="C60" s="100">
        <v>0</v>
      </c>
      <c r="D60" s="100">
        <v>0</v>
      </c>
      <c r="E60" s="99">
        <v>3516.01</v>
      </c>
      <c r="F60" s="99">
        <v>111</v>
      </c>
      <c r="G60" s="96" t="s">
        <v>114</v>
      </c>
    </row>
    <row r="61" spans="1:7" ht="13.8" x14ac:dyDescent="0.25">
      <c r="A61" s="98" t="s">
        <v>28</v>
      </c>
      <c r="B61" s="99">
        <v>236.56</v>
      </c>
      <c r="C61" s="100">
        <v>0</v>
      </c>
      <c r="D61" s="100">
        <v>0</v>
      </c>
      <c r="E61" s="99">
        <v>317.58</v>
      </c>
      <c r="F61" s="99">
        <v>134.25</v>
      </c>
      <c r="G61" s="96" t="s">
        <v>114</v>
      </c>
    </row>
    <row r="62" spans="1:7" ht="13.8" x14ac:dyDescent="0.25">
      <c r="A62" s="98" t="s">
        <v>27</v>
      </c>
      <c r="B62" s="99">
        <v>709.09</v>
      </c>
      <c r="C62" s="100">
        <v>0</v>
      </c>
      <c r="D62" s="100">
        <v>0</v>
      </c>
      <c r="E62" s="99">
        <v>4725.25</v>
      </c>
      <c r="F62" s="99">
        <v>666.38</v>
      </c>
      <c r="G62" s="96" t="s">
        <v>114</v>
      </c>
    </row>
    <row r="63" spans="1:7" ht="13.8" x14ac:dyDescent="0.25">
      <c r="A63" s="98" t="s">
        <v>26</v>
      </c>
      <c r="B63" s="99">
        <v>3250</v>
      </c>
      <c r="C63" s="100">
        <v>0</v>
      </c>
      <c r="D63" s="100">
        <v>0</v>
      </c>
      <c r="E63" s="99">
        <v>1187.5</v>
      </c>
      <c r="F63" s="99">
        <v>36.54</v>
      </c>
      <c r="G63" s="96" t="s">
        <v>114</v>
      </c>
    </row>
    <row r="64" spans="1:7" ht="13.8" x14ac:dyDescent="0.25">
      <c r="A64" s="98" t="s">
        <v>25</v>
      </c>
      <c r="B64" s="99">
        <v>1179.26</v>
      </c>
      <c r="C64" s="100">
        <v>0</v>
      </c>
      <c r="D64" s="100">
        <v>0</v>
      </c>
      <c r="E64" s="99">
        <v>1269.8</v>
      </c>
      <c r="F64" s="99">
        <v>107.68</v>
      </c>
      <c r="G64" s="96" t="s">
        <v>114</v>
      </c>
    </row>
    <row r="65" spans="1:7" ht="13.8" x14ac:dyDescent="0.25">
      <c r="A65" s="98" t="s">
        <v>24</v>
      </c>
      <c r="B65" s="99">
        <v>931.32</v>
      </c>
      <c r="C65" s="100">
        <v>0</v>
      </c>
      <c r="D65" s="100">
        <v>0</v>
      </c>
      <c r="E65" s="99">
        <v>1903.8</v>
      </c>
      <c r="F65" s="99">
        <v>204.42</v>
      </c>
      <c r="G65" s="96" t="s">
        <v>114</v>
      </c>
    </row>
    <row r="66" spans="1:7" ht="27.6" x14ac:dyDescent="0.25">
      <c r="A66" s="97" t="s">
        <v>23</v>
      </c>
      <c r="B66" s="95">
        <v>0</v>
      </c>
      <c r="C66" s="95">
        <v>0</v>
      </c>
      <c r="D66" s="95">
        <v>0</v>
      </c>
      <c r="E66" s="95">
        <v>357.2</v>
      </c>
      <c r="F66" s="95">
        <v>0</v>
      </c>
      <c r="G66" s="96">
        <v>0</v>
      </c>
    </row>
    <row r="67" spans="1:7" ht="27.6" x14ac:dyDescent="0.25">
      <c r="A67" s="98" t="s">
        <v>22</v>
      </c>
      <c r="B67" s="100"/>
      <c r="C67" s="100">
        <v>0</v>
      </c>
      <c r="D67" s="100">
        <v>0</v>
      </c>
      <c r="E67" s="99">
        <v>357.2</v>
      </c>
      <c r="F67" s="100"/>
      <c r="G67" s="96" t="s">
        <v>114</v>
      </c>
    </row>
    <row r="68" spans="1:7" ht="13.8" x14ac:dyDescent="0.25">
      <c r="A68" s="97" t="s">
        <v>21</v>
      </c>
      <c r="B68" s="95">
        <v>1120.97</v>
      </c>
      <c r="C68" s="95">
        <v>0</v>
      </c>
      <c r="D68" s="95">
        <v>0</v>
      </c>
      <c r="E68" s="95">
        <v>1326.66</v>
      </c>
      <c r="F68" s="95">
        <v>118.35</v>
      </c>
      <c r="G68" s="96">
        <v>0</v>
      </c>
    </row>
    <row r="69" spans="1:7" ht="13.8" x14ac:dyDescent="0.25">
      <c r="A69" s="98" t="s">
        <v>20</v>
      </c>
      <c r="B69" s="99">
        <v>243.22</v>
      </c>
      <c r="C69" s="100">
        <v>0</v>
      </c>
      <c r="D69" s="100">
        <v>0</v>
      </c>
      <c r="E69" s="99">
        <v>119.59</v>
      </c>
      <c r="F69" s="99">
        <v>49.17</v>
      </c>
      <c r="G69" s="96" t="s">
        <v>114</v>
      </c>
    </row>
    <row r="70" spans="1:7" ht="13.8" x14ac:dyDescent="0.25">
      <c r="A70" s="98" t="s">
        <v>19</v>
      </c>
      <c r="B70" s="99">
        <v>173.09</v>
      </c>
      <c r="C70" s="100">
        <v>0</v>
      </c>
      <c r="D70" s="100">
        <v>0</v>
      </c>
      <c r="E70" s="99">
        <v>150</v>
      </c>
      <c r="F70" s="99">
        <v>86.66</v>
      </c>
      <c r="G70" s="96" t="s">
        <v>114</v>
      </c>
    </row>
    <row r="71" spans="1:7" ht="13.8" x14ac:dyDescent="0.25">
      <c r="A71" s="98" t="s">
        <v>18</v>
      </c>
      <c r="B71" s="99">
        <v>704.66</v>
      </c>
      <c r="C71" s="100">
        <v>0</v>
      </c>
      <c r="D71" s="100">
        <v>0</v>
      </c>
      <c r="E71" s="99">
        <v>1057.07</v>
      </c>
      <c r="F71" s="99">
        <v>150.01</v>
      </c>
      <c r="G71" s="96" t="s">
        <v>114</v>
      </c>
    </row>
    <row r="72" spans="1:7" ht="13.8" x14ac:dyDescent="0.25">
      <c r="A72" s="94" t="s">
        <v>17</v>
      </c>
      <c r="B72" s="95">
        <v>496.93</v>
      </c>
      <c r="C72" s="95">
        <v>1000</v>
      </c>
      <c r="D72" s="95">
        <v>1000</v>
      </c>
      <c r="E72" s="95">
        <v>501.47</v>
      </c>
      <c r="F72" s="95">
        <v>100.91</v>
      </c>
      <c r="G72" s="96">
        <v>50.15</v>
      </c>
    </row>
    <row r="73" spans="1:7" ht="13.8" x14ac:dyDescent="0.25">
      <c r="A73" s="97" t="s">
        <v>16</v>
      </c>
      <c r="B73" s="95">
        <v>496.93</v>
      </c>
      <c r="C73" s="95">
        <v>0</v>
      </c>
      <c r="D73" s="95">
        <v>0</v>
      </c>
      <c r="E73" s="95">
        <v>501.47</v>
      </c>
      <c r="F73" s="95">
        <v>100.91</v>
      </c>
      <c r="G73" s="96">
        <v>0</v>
      </c>
    </row>
    <row r="74" spans="1:7" ht="27.6" x14ac:dyDescent="0.25">
      <c r="A74" s="98" t="s">
        <v>15</v>
      </c>
      <c r="B74" s="99">
        <v>496.93</v>
      </c>
      <c r="C74" s="100">
        <v>0</v>
      </c>
      <c r="D74" s="100">
        <v>0</v>
      </c>
      <c r="E74" s="99">
        <v>501.47</v>
      </c>
      <c r="F74" s="99">
        <v>100.91</v>
      </c>
      <c r="G74" s="96" t="s">
        <v>114</v>
      </c>
    </row>
    <row r="75" spans="1:7" ht="27.6" x14ac:dyDescent="0.25">
      <c r="A75" s="94" t="s">
        <v>14</v>
      </c>
      <c r="B75" s="95">
        <v>0</v>
      </c>
      <c r="C75" s="95">
        <v>25000</v>
      </c>
      <c r="D75" s="95">
        <v>25000</v>
      </c>
      <c r="E75" s="95">
        <v>0</v>
      </c>
      <c r="F75" s="95">
        <v>0</v>
      </c>
      <c r="G75" s="96">
        <v>0</v>
      </c>
    </row>
    <row r="76" spans="1:7" ht="13.8" x14ac:dyDescent="0.25">
      <c r="A76" s="94" t="s">
        <v>13</v>
      </c>
      <c r="B76" s="95">
        <v>0</v>
      </c>
      <c r="C76" s="95">
        <v>494</v>
      </c>
      <c r="D76" s="95">
        <v>494</v>
      </c>
      <c r="E76" s="95">
        <v>0</v>
      </c>
      <c r="F76" s="95">
        <v>0</v>
      </c>
      <c r="G76" s="96">
        <v>0</v>
      </c>
    </row>
    <row r="77" spans="1:7" ht="13.8" x14ac:dyDescent="0.25">
      <c r="A77" s="91" t="s">
        <v>3</v>
      </c>
      <c r="B77" s="92">
        <v>26058.26</v>
      </c>
      <c r="C77" s="92">
        <v>28700</v>
      </c>
      <c r="D77" s="92">
        <v>28700</v>
      </c>
      <c r="E77" s="92">
        <v>8650.8799999999992</v>
      </c>
      <c r="F77" s="92">
        <v>33.200000000000003</v>
      </c>
      <c r="G77" s="93">
        <v>30.14</v>
      </c>
    </row>
    <row r="78" spans="1:7" ht="27.6" x14ac:dyDescent="0.25">
      <c r="A78" s="94" t="s">
        <v>12</v>
      </c>
      <c r="B78" s="95">
        <v>16058.26</v>
      </c>
      <c r="C78" s="95">
        <v>28700</v>
      </c>
      <c r="D78" s="95">
        <v>28700</v>
      </c>
      <c r="E78" s="95">
        <v>3393.6</v>
      </c>
      <c r="F78" s="95">
        <v>21.13</v>
      </c>
      <c r="G78" s="96">
        <v>11.82</v>
      </c>
    </row>
    <row r="79" spans="1:7" ht="13.8" x14ac:dyDescent="0.25">
      <c r="A79" s="97" t="s">
        <v>11</v>
      </c>
      <c r="B79" s="95">
        <v>16058.26</v>
      </c>
      <c r="C79" s="95">
        <v>0</v>
      </c>
      <c r="D79" s="95">
        <v>0</v>
      </c>
      <c r="E79" s="95">
        <v>3393.6</v>
      </c>
      <c r="F79" s="95">
        <v>21.13</v>
      </c>
      <c r="G79" s="96">
        <v>0</v>
      </c>
    </row>
    <row r="80" spans="1:7" ht="13.8" x14ac:dyDescent="0.25">
      <c r="A80" s="98" t="s">
        <v>10</v>
      </c>
      <c r="B80" s="99">
        <v>575</v>
      </c>
      <c r="C80" s="100">
        <v>0</v>
      </c>
      <c r="D80" s="100">
        <v>0</v>
      </c>
      <c r="E80" s="99">
        <v>3393.6</v>
      </c>
      <c r="F80" s="99">
        <v>590.19000000000005</v>
      </c>
      <c r="G80" s="96" t="s">
        <v>114</v>
      </c>
    </row>
    <row r="81" spans="1:38" ht="13.8" x14ac:dyDescent="0.25">
      <c r="A81" s="98" t="s">
        <v>9</v>
      </c>
      <c r="B81" s="99">
        <v>15348.63</v>
      </c>
      <c r="C81" s="100">
        <v>0</v>
      </c>
      <c r="D81" s="100">
        <v>0</v>
      </c>
      <c r="E81" s="100">
        <v>0</v>
      </c>
      <c r="F81" s="99" t="s">
        <v>114</v>
      </c>
      <c r="G81" s="96" t="s">
        <v>114</v>
      </c>
    </row>
    <row r="82" spans="1:38" ht="27.6" x14ac:dyDescent="0.25">
      <c r="A82" s="98" t="s">
        <v>8</v>
      </c>
      <c r="B82" s="99">
        <v>134.63</v>
      </c>
      <c r="C82" s="100">
        <v>0</v>
      </c>
      <c r="D82" s="100">
        <v>0</v>
      </c>
      <c r="E82" s="100">
        <v>0</v>
      </c>
      <c r="F82" s="99" t="s">
        <v>114</v>
      </c>
      <c r="G82" s="96" t="s">
        <v>114</v>
      </c>
    </row>
    <row r="83" spans="1:38" ht="27.6" x14ac:dyDescent="0.25">
      <c r="A83" s="94" t="s">
        <v>7</v>
      </c>
      <c r="B83" s="95">
        <v>10000</v>
      </c>
      <c r="C83" s="95">
        <v>0</v>
      </c>
      <c r="D83" s="95">
        <v>0</v>
      </c>
      <c r="E83" s="95">
        <v>5257.28</v>
      </c>
      <c r="F83" s="95">
        <v>52.57</v>
      </c>
      <c r="G83" s="96">
        <v>0</v>
      </c>
    </row>
    <row r="84" spans="1:38" ht="27.6" x14ac:dyDescent="0.25">
      <c r="A84" s="97" t="s">
        <v>6</v>
      </c>
      <c r="B84" s="95">
        <v>10000</v>
      </c>
      <c r="C84" s="95">
        <v>0</v>
      </c>
      <c r="D84" s="95">
        <v>0</v>
      </c>
      <c r="E84" s="95">
        <v>5257.28</v>
      </c>
      <c r="F84" s="95">
        <v>52.57</v>
      </c>
      <c r="G84" s="96">
        <v>0</v>
      </c>
    </row>
    <row r="85" spans="1:38" ht="27.6" x14ac:dyDescent="0.25">
      <c r="A85" s="98" t="s">
        <v>5</v>
      </c>
      <c r="B85" s="99">
        <v>10000</v>
      </c>
      <c r="C85" s="100">
        <v>0</v>
      </c>
      <c r="D85" s="100">
        <v>0</v>
      </c>
      <c r="E85" s="99">
        <v>5257.28</v>
      </c>
      <c r="F85" s="99">
        <v>52.57</v>
      </c>
      <c r="G85" s="96" t="s">
        <v>114</v>
      </c>
    </row>
    <row r="86" spans="1:38" s="27" customFormat="1" ht="13.2" x14ac:dyDescent="0.25">
      <c r="A86" s="113" t="s">
        <v>4</v>
      </c>
      <c r="B86" s="114">
        <v>705881.55</v>
      </c>
      <c r="C86" s="114">
        <v>1751142</v>
      </c>
      <c r="D86" s="114">
        <v>1751142</v>
      </c>
      <c r="E86" s="114">
        <v>880061.29</v>
      </c>
      <c r="F86" s="114">
        <v>124.68</v>
      </c>
      <c r="G86" s="123">
        <v>50.26</v>
      </c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</row>
  </sheetData>
  <mergeCells count="3">
    <mergeCell ref="A1:G1"/>
    <mergeCell ref="A2:G2"/>
    <mergeCell ref="A6:G6"/>
  </mergeCells>
  <pageMargins left="0.74803149606299213" right="0.74803149606299213" top="0.98425196850393704" bottom="0.98425196850393704" header="0.51181102362204722" footer="0.51181102362204722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showGridLines="0" view="pageBreakPreview" zoomScale="60" zoomScaleNormal="100" workbookViewId="0">
      <selection activeCell="L17" sqref="L17"/>
    </sheetView>
  </sheetViews>
  <sheetFormatPr defaultRowHeight="9" x14ac:dyDescent="0.15"/>
  <cols>
    <col min="1" max="1" width="43.109375" style="1" customWidth="1"/>
    <col min="2" max="2" width="20" style="1" customWidth="1"/>
    <col min="3" max="3" width="17.44140625" style="1" customWidth="1"/>
    <col min="4" max="4" width="15.44140625" style="1" customWidth="1"/>
    <col min="5" max="5" width="23.6640625" style="1" customWidth="1"/>
    <col min="6" max="6" width="10.33203125" style="1" customWidth="1"/>
    <col min="7" max="7" width="11.109375" style="1" customWidth="1"/>
    <col min="8" max="16384" width="8.88671875" style="1"/>
  </cols>
  <sheetData>
    <row r="1" spans="1:7" ht="16.2" thickBot="1" x14ac:dyDescent="0.35">
      <c r="A1" s="165" t="s">
        <v>131</v>
      </c>
      <c r="B1" s="165"/>
      <c r="C1" s="165"/>
      <c r="D1" s="165"/>
      <c r="E1" s="165"/>
      <c r="F1" s="165"/>
      <c r="G1" s="165"/>
    </row>
    <row r="2" spans="1:7" ht="39.6" customHeight="1" thickBot="1" x14ac:dyDescent="0.2">
      <c r="A2" s="55" t="s">
        <v>135</v>
      </c>
      <c r="B2" s="55" t="s">
        <v>169</v>
      </c>
      <c r="C2" s="55" t="s">
        <v>176</v>
      </c>
      <c r="D2" s="55" t="s">
        <v>171</v>
      </c>
      <c r="E2" s="55" t="s">
        <v>177</v>
      </c>
      <c r="F2" s="55" t="s">
        <v>173</v>
      </c>
      <c r="G2" s="55" t="s">
        <v>173</v>
      </c>
    </row>
    <row r="3" spans="1:7" ht="11.4" x14ac:dyDescent="0.15">
      <c r="A3" s="152"/>
      <c r="B3" s="152">
        <v>1</v>
      </c>
      <c r="C3" s="152">
        <v>2</v>
      </c>
      <c r="D3" s="152">
        <v>3</v>
      </c>
      <c r="E3" s="152">
        <v>4</v>
      </c>
      <c r="F3" s="152" t="s">
        <v>180</v>
      </c>
      <c r="G3" s="152" t="s">
        <v>181</v>
      </c>
    </row>
    <row r="4" spans="1:7" ht="12" x14ac:dyDescent="0.25">
      <c r="A4" s="71" t="s">
        <v>132</v>
      </c>
      <c r="B4" s="72"/>
      <c r="C4" s="72"/>
      <c r="D4" s="72"/>
      <c r="E4" s="72"/>
      <c r="F4" s="72"/>
      <c r="G4" s="73"/>
    </row>
    <row r="5" spans="1:7" s="33" customFormat="1" ht="11.4" x14ac:dyDescent="0.2">
      <c r="A5" s="74" t="s">
        <v>89</v>
      </c>
      <c r="B5" s="75">
        <v>13629.36</v>
      </c>
      <c r="C5" s="75">
        <v>43650</v>
      </c>
      <c r="D5" s="75">
        <v>43650</v>
      </c>
      <c r="E5" s="75">
        <v>36918.18</v>
      </c>
      <c r="F5" s="76">
        <v>270.87</v>
      </c>
      <c r="G5" s="75">
        <v>84.58</v>
      </c>
    </row>
    <row r="6" spans="1:7" ht="12" x14ac:dyDescent="0.25">
      <c r="A6" s="77" t="s">
        <v>88</v>
      </c>
      <c r="B6" s="78">
        <v>13629.36</v>
      </c>
      <c r="C6" s="78">
        <v>43650</v>
      </c>
      <c r="D6" s="78">
        <v>43650</v>
      </c>
      <c r="E6" s="78">
        <v>36918.18</v>
      </c>
      <c r="F6" s="79">
        <v>270.87</v>
      </c>
      <c r="G6" s="78">
        <v>84.58</v>
      </c>
    </row>
    <row r="7" spans="1:7" s="33" customFormat="1" ht="11.4" x14ac:dyDescent="0.2">
      <c r="A7" s="74" t="s">
        <v>87</v>
      </c>
      <c r="B7" s="75">
        <v>2293.4299999999998</v>
      </c>
      <c r="C7" s="75">
        <v>4850</v>
      </c>
      <c r="D7" s="75">
        <v>4850</v>
      </c>
      <c r="E7" s="75">
        <v>4167</v>
      </c>
      <c r="F7" s="76">
        <v>181.69</v>
      </c>
      <c r="G7" s="75">
        <v>85.92</v>
      </c>
    </row>
    <row r="8" spans="1:7" ht="12" x14ac:dyDescent="0.25">
      <c r="A8" s="77" t="s">
        <v>86</v>
      </c>
      <c r="B8" s="78">
        <v>2293.4299999999998</v>
      </c>
      <c r="C8" s="78">
        <v>4850</v>
      </c>
      <c r="D8" s="78">
        <v>4850</v>
      </c>
      <c r="E8" s="78">
        <v>4167</v>
      </c>
      <c r="F8" s="79">
        <v>181.69</v>
      </c>
      <c r="G8" s="78">
        <v>85.92</v>
      </c>
    </row>
    <row r="9" spans="1:7" s="33" customFormat="1" ht="11.4" x14ac:dyDescent="0.2">
      <c r="A9" s="74" t="s">
        <v>85</v>
      </c>
      <c r="B9" s="75">
        <v>61478.6</v>
      </c>
      <c r="C9" s="75">
        <v>101600</v>
      </c>
      <c r="D9" s="75">
        <v>101600</v>
      </c>
      <c r="E9" s="75">
        <v>65070.89</v>
      </c>
      <c r="F9" s="76">
        <v>105.84</v>
      </c>
      <c r="G9" s="75">
        <v>64.05</v>
      </c>
    </row>
    <row r="10" spans="1:7" ht="12" x14ac:dyDescent="0.25">
      <c r="A10" s="77" t="s">
        <v>84</v>
      </c>
      <c r="B10" s="78">
        <v>9006.59</v>
      </c>
      <c r="C10" s="78">
        <v>26000</v>
      </c>
      <c r="D10" s="78">
        <v>26000</v>
      </c>
      <c r="E10" s="78">
        <v>10649.18</v>
      </c>
      <c r="F10" s="79">
        <v>118.24</v>
      </c>
      <c r="G10" s="78">
        <v>40.96</v>
      </c>
    </row>
    <row r="11" spans="1:7" ht="12" x14ac:dyDescent="0.25">
      <c r="A11" s="77" t="s">
        <v>83</v>
      </c>
      <c r="B11" s="78">
        <v>52472.01</v>
      </c>
      <c r="C11" s="78">
        <v>75600</v>
      </c>
      <c r="D11" s="78">
        <v>75600</v>
      </c>
      <c r="E11" s="78">
        <v>54421.71</v>
      </c>
      <c r="F11" s="79">
        <v>103.72</v>
      </c>
      <c r="G11" s="78">
        <v>71.989999999999995</v>
      </c>
    </row>
    <row r="12" spans="1:7" s="33" customFormat="1" ht="11.4" x14ac:dyDescent="0.2">
      <c r="A12" s="74" t="s">
        <v>82</v>
      </c>
      <c r="B12" s="75">
        <v>633316.82999999996</v>
      </c>
      <c r="C12" s="75">
        <v>1598542</v>
      </c>
      <c r="D12" s="75">
        <v>1598542</v>
      </c>
      <c r="E12" s="75">
        <v>680019.31</v>
      </c>
      <c r="F12" s="76">
        <v>107.37</v>
      </c>
      <c r="G12" s="75">
        <v>42.54</v>
      </c>
    </row>
    <row r="13" spans="1:7" ht="12" x14ac:dyDescent="0.25">
      <c r="A13" s="77" t="s">
        <v>81</v>
      </c>
      <c r="B13" s="78">
        <v>28729.07</v>
      </c>
      <c r="C13" s="78">
        <v>65500</v>
      </c>
      <c r="D13" s="78">
        <v>65500</v>
      </c>
      <c r="E13" s="78">
        <v>16269.26</v>
      </c>
      <c r="F13" s="79">
        <v>56.63</v>
      </c>
      <c r="G13" s="78">
        <v>24.84</v>
      </c>
    </row>
    <row r="14" spans="1:7" ht="12" x14ac:dyDescent="0.25">
      <c r="A14" s="77" t="s">
        <v>80</v>
      </c>
      <c r="B14" s="78">
        <v>604587.76</v>
      </c>
      <c r="C14" s="78">
        <v>1533042</v>
      </c>
      <c r="D14" s="78">
        <v>1533042</v>
      </c>
      <c r="E14" s="78">
        <v>663750.05000000005</v>
      </c>
      <c r="F14" s="79">
        <v>109.79</v>
      </c>
      <c r="G14" s="78">
        <v>43.3</v>
      </c>
    </row>
    <row r="15" spans="1:7" s="33" customFormat="1" ht="11.4" x14ac:dyDescent="0.2">
      <c r="A15" s="74" t="s">
        <v>79</v>
      </c>
      <c r="B15" s="75">
        <v>1480</v>
      </c>
      <c r="C15" s="75">
        <v>2500</v>
      </c>
      <c r="D15" s="75">
        <v>2500</v>
      </c>
      <c r="E15" s="75">
        <v>1800</v>
      </c>
      <c r="F15" s="76">
        <v>121.62</v>
      </c>
      <c r="G15" s="75">
        <v>72</v>
      </c>
    </row>
    <row r="16" spans="1:7" ht="12" x14ac:dyDescent="0.25">
      <c r="A16" s="77" t="s">
        <v>78</v>
      </c>
      <c r="B16" s="78">
        <v>1480</v>
      </c>
      <c r="C16" s="78">
        <v>2500</v>
      </c>
      <c r="D16" s="78">
        <v>2500</v>
      </c>
      <c r="E16" s="78">
        <v>1800</v>
      </c>
      <c r="F16" s="79">
        <v>121.62</v>
      </c>
      <c r="G16" s="78">
        <v>72</v>
      </c>
    </row>
    <row r="17" spans="1:7" s="27" customFormat="1" ht="13.2" x14ac:dyDescent="0.25">
      <c r="A17" s="108" t="s">
        <v>53</v>
      </c>
      <c r="B17" s="109">
        <v>712198.22</v>
      </c>
      <c r="C17" s="109">
        <v>1751142</v>
      </c>
      <c r="D17" s="109">
        <v>1751142</v>
      </c>
      <c r="E17" s="109">
        <v>787975.38</v>
      </c>
      <c r="F17" s="110">
        <v>110.64</v>
      </c>
      <c r="G17" s="111">
        <v>45</v>
      </c>
    </row>
    <row r="18" spans="1:7" ht="12" x14ac:dyDescent="0.25">
      <c r="A18" s="80"/>
      <c r="B18" s="75"/>
      <c r="C18" s="75"/>
      <c r="D18" s="75"/>
      <c r="E18" s="75"/>
      <c r="F18" s="76"/>
      <c r="G18" s="79"/>
    </row>
    <row r="19" spans="1:7" ht="12" x14ac:dyDescent="0.25">
      <c r="A19" s="71" t="s">
        <v>133</v>
      </c>
      <c r="B19" s="72"/>
      <c r="C19" s="72"/>
      <c r="D19" s="72"/>
      <c r="E19" s="72"/>
      <c r="F19" s="72"/>
      <c r="G19" s="73"/>
    </row>
    <row r="20" spans="1:7" s="33" customFormat="1" ht="11.4" x14ac:dyDescent="0.2">
      <c r="A20" s="74" t="s">
        <v>89</v>
      </c>
      <c r="B20" s="75">
        <v>13629.36</v>
      </c>
      <c r="C20" s="75">
        <v>43650</v>
      </c>
      <c r="D20" s="75">
        <v>43650</v>
      </c>
      <c r="E20" s="75">
        <v>36973.99</v>
      </c>
      <c r="F20" s="76">
        <v>271.27999999999997</v>
      </c>
      <c r="G20" s="76">
        <v>84.71</v>
      </c>
    </row>
    <row r="21" spans="1:7" ht="12" x14ac:dyDescent="0.25">
      <c r="A21" s="77" t="s">
        <v>88</v>
      </c>
      <c r="B21" s="78">
        <v>13629.36</v>
      </c>
      <c r="C21" s="78">
        <v>43650</v>
      </c>
      <c r="D21" s="78">
        <v>43650</v>
      </c>
      <c r="E21" s="78">
        <v>36973.99</v>
      </c>
      <c r="F21" s="79">
        <v>271.27999999999997</v>
      </c>
      <c r="G21" s="79">
        <v>84.71</v>
      </c>
    </row>
    <row r="22" spans="1:7" s="33" customFormat="1" ht="11.4" x14ac:dyDescent="0.2">
      <c r="A22" s="74" t="s">
        <v>87</v>
      </c>
      <c r="B22" s="76">
        <v>305.45999999999998</v>
      </c>
      <c r="C22" s="75">
        <v>4850</v>
      </c>
      <c r="D22" s="75">
        <v>4850</v>
      </c>
      <c r="E22" s="75">
        <v>2284.92</v>
      </c>
      <c r="F22" s="76">
        <v>748.03</v>
      </c>
      <c r="G22" s="76">
        <v>47.11</v>
      </c>
    </row>
    <row r="23" spans="1:7" ht="12" x14ac:dyDescent="0.25">
      <c r="A23" s="77" t="s">
        <v>86</v>
      </c>
      <c r="B23" s="79">
        <v>305.45999999999998</v>
      </c>
      <c r="C23" s="78">
        <v>4850</v>
      </c>
      <c r="D23" s="78">
        <v>4850</v>
      </c>
      <c r="E23" s="78">
        <v>2284.92</v>
      </c>
      <c r="F23" s="79">
        <v>748.03</v>
      </c>
      <c r="G23" s="79">
        <v>47.11</v>
      </c>
    </row>
    <row r="24" spans="1:7" s="33" customFormat="1" ht="11.4" x14ac:dyDescent="0.2">
      <c r="A24" s="74" t="s">
        <v>85</v>
      </c>
      <c r="B24" s="75">
        <v>62988.14</v>
      </c>
      <c r="C24" s="75">
        <v>101600</v>
      </c>
      <c r="D24" s="75">
        <v>101600</v>
      </c>
      <c r="E24" s="75">
        <v>56358.8</v>
      </c>
      <c r="F24" s="76">
        <v>89.48</v>
      </c>
      <c r="G24" s="76">
        <v>55.47</v>
      </c>
    </row>
    <row r="25" spans="1:7" ht="12" x14ac:dyDescent="0.25">
      <c r="A25" s="77" t="s">
        <v>84</v>
      </c>
      <c r="B25" s="78">
        <v>9423.51</v>
      </c>
      <c r="C25" s="78">
        <v>26000</v>
      </c>
      <c r="D25" s="78">
        <v>26000</v>
      </c>
      <c r="E25" s="78">
        <v>8243.3799999999992</v>
      </c>
      <c r="F25" s="79">
        <v>87.48</v>
      </c>
      <c r="G25" s="79">
        <v>31.71</v>
      </c>
    </row>
    <row r="26" spans="1:7" ht="12" x14ac:dyDescent="0.25">
      <c r="A26" s="77" t="s">
        <v>83</v>
      </c>
      <c r="B26" s="78">
        <v>53564.63</v>
      </c>
      <c r="C26" s="78">
        <v>75600</v>
      </c>
      <c r="D26" s="78">
        <v>75600</v>
      </c>
      <c r="E26" s="78">
        <v>48115.42</v>
      </c>
      <c r="F26" s="79">
        <v>89.83</v>
      </c>
      <c r="G26" s="79">
        <v>63.64</v>
      </c>
    </row>
    <row r="27" spans="1:7" s="33" customFormat="1" ht="11.4" x14ac:dyDescent="0.2">
      <c r="A27" s="74" t="s">
        <v>82</v>
      </c>
      <c r="B27" s="75">
        <v>627368.59</v>
      </c>
      <c r="C27" s="75">
        <v>1598542</v>
      </c>
      <c r="D27" s="75">
        <v>1598542</v>
      </c>
      <c r="E27" s="75">
        <v>782280.9</v>
      </c>
      <c r="F27" s="76">
        <v>124.69</v>
      </c>
      <c r="G27" s="76">
        <v>48.94</v>
      </c>
    </row>
    <row r="28" spans="1:7" ht="12" x14ac:dyDescent="0.25">
      <c r="A28" s="77" t="s">
        <v>81</v>
      </c>
      <c r="B28" s="78">
        <v>22436.1</v>
      </c>
      <c r="C28" s="78">
        <v>65500</v>
      </c>
      <c r="D28" s="78">
        <v>65500</v>
      </c>
      <c r="E28" s="78">
        <v>16269.26</v>
      </c>
      <c r="F28" s="79">
        <v>72.510000000000005</v>
      </c>
      <c r="G28" s="79">
        <v>24.84</v>
      </c>
    </row>
    <row r="29" spans="1:7" ht="12" x14ac:dyDescent="0.25">
      <c r="A29" s="77" t="s">
        <v>80</v>
      </c>
      <c r="B29" s="78">
        <v>604932.49</v>
      </c>
      <c r="C29" s="78">
        <v>1533042</v>
      </c>
      <c r="D29" s="78">
        <v>1533042</v>
      </c>
      <c r="E29" s="78">
        <v>766011.64</v>
      </c>
      <c r="F29" s="79">
        <v>126.63</v>
      </c>
      <c r="G29" s="79">
        <v>49.97</v>
      </c>
    </row>
    <row r="30" spans="1:7" s="33" customFormat="1" ht="11.4" x14ac:dyDescent="0.2">
      <c r="A30" s="74" t="s">
        <v>79</v>
      </c>
      <c r="B30" s="75">
        <v>1590</v>
      </c>
      <c r="C30" s="75">
        <v>2500</v>
      </c>
      <c r="D30" s="75">
        <v>2500</v>
      </c>
      <c r="E30" s="75">
        <v>2162.6799999999998</v>
      </c>
      <c r="F30" s="76">
        <v>136.02000000000001</v>
      </c>
      <c r="G30" s="76">
        <v>86.51</v>
      </c>
    </row>
    <row r="31" spans="1:7" ht="12" x14ac:dyDescent="0.25">
      <c r="A31" s="77" t="s">
        <v>78</v>
      </c>
      <c r="B31" s="78">
        <v>1590</v>
      </c>
      <c r="C31" s="78">
        <v>2500</v>
      </c>
      <c r="D31" s="78">
        <v>2500</v>
      </c>
      <c r="E31" s="78">
        <v>2162.6799999999998</v>
      </c>
      <c r="F31" s="79">
        <v>136.02000000000001</v>
      </c>
      <c r="G31" s="79">
        <v>86.51</v>
      </c>
    </row>
    <row r="32" spans="1:7" s="27" customFormat="1" ht="13.2" x14ac:dyDescent="0.25">
      <c r="A32" s="108" t="s">
        <v>4</v>
      </c>
      <c r="B32" s="109">
        <v>705881.55</v>
      </c>
      <c r="C32" s="109">
        <v>1751142</v>
      </c>
      <c r="D32" s="109">
        <v>1751142</v>
      </c>
      <c r="E32" s="109">
        <v>880061.29</v>
      </c>
      <c r="F32" s="110">
        <v>124.68</v>
      </c>
      <c r="G32" s="112">
        <v>50.26</v>
      </c>
    </row>
    <row r="33" spans="7:7" ht="13.2" x14ac:dyDescent="0.25">
      <c r="G33" s="32"/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"/>
  <sheetViews>
    <sheetView showGridLines="0" view="pageBreakPreview" zoomScale="60" zoomScaleNormal="100" workbookViewId="0">
      <selection activeCell="K15" sqref="K15"/>
    </sheetView>
  </sheetViews>
  <sheetFormatPr defaultRowHeight="9" x14ac:dyDescent="0.15"/>
  <cols>
    <col min="1" max="1" width="43.109375" style="1" customWidth="1"/>
    <col min="2" max="2" width="23.44140625" style="1" customWidth="1"/>
    <col min="3" max="3" width="16.5546875" style="1" customWidth="1"/>
    <col min="4" max="4" width="22.109375" style="1" customWidth="1"/>
    <col min="5" max="5" width="22.88671875" style="1" customWidth="1"/>
    <col min="6" max="6" width="8.77734375" style="1" customWidth="1"/>
    <col min="7" max="7" width="11.109375" style="1" customWidth="1"/>
    <col min="8" max="16384" width="8.88671875" style="1"/>
  </cols>
  <sheetData>
    <row r="1" spans="1:7" ht="16.2" thickBot="1" x14ac:dyDescent="0.35">
      <c r="A1" s="165" t="s">
        <v>134</v>
      </c>
      <c r="B1" s="165"/>
      <c r="C1" s="165"/>
      <c r="D1" s="165"/>
      <c r="E1" s="165"/>
      <c r="F1" s="165"/>
      <c r="G1" s="165"/>
    </row>
    <row r="2" spans="1:7" ht="36.6" customHeight="1" thickBot="1" x14ac:dyDescent="0.2">
      <c r="A2" s="55" t="s">
        <v>135</v>
      </c>
      <c r="B2" s="55" t="s">
        <v>169</v>
      </c>
      <c r="C2" s="55" t="s">
        <v>170</v>
      </c>
      <c r="D2" s="55" t="s">
        <v>171</v>
      </c>
      <c r="E2" s="55" t="s">
        <v>177</v>
      </c>
      <c r="F2" s="55" t="s">
        <v>173</v>
      </c>
      <c r="G2" s="55" t="s">
        <v>173</v>
      </c>
    </row>
    <row r="3" spans="1:7" ht="11.4" x14ac:dyDescent="0.15">
      <c r="A3" s="152"/>
      <c r="B3" s="152">
        <v>1</v>
      </c>
      <c r="C3" s="152">
        <v>2</v>
      </c>
      <c r="D3" s="152">
        <v>3</v>
      </c>
      <c r="E3" s="152">
        <v>4</v>
      </c>
      <c r="F3" s="152" t="s">
        <v>180</v>
      </c>
      <c r="G3" s="152" t="s">
        <v>181</v>
      </c>
    </row>
    <row r="4" spans="1:7" s="27" customFormat="1" ht="13.2" x14ac:dyDescent="0.25">
      <c r="A4" s="81" t="s">
        <v>93</v>
      </c>
      <c r="B4" s="61">
        <v>705881.55</v>
      </c>
      <c r="C4" s="61">
        <v>1751142</v>
      </c>
      <c r="D4" s="61">
        <v>1751142</v>
      </c>
      <c r="E4" s="61">
        <v>880061.29</v>
      </c>
      <c r="F4" s="61">
        <v>124.68</v>
      </c>
      <c r="G4" s="70">
        <v>50.26</v>
      </c>
    </row>
    <row r="5" spans="1:7" ht="13.2" x14ac:dyDescent="0.25">
      <c r="A5" s="82" t="s">
        <v>92</v>
      </c>
      <c r="B5" s="70">
        <v>705881.55</v>
      </c>
      <c r="C5" s="70">
        <v>1750500</v>
      </c>
      <c r="D5" s="70">
        <v>1750500</v>
      </c>
      <c r="E5" s="70">
        <v>880061.29</v>
      </c>
      <c r="F5" s="70">
        <v>124.68</v>
      </c>
      <c r="G5" s="83">
        <v>50.27</v>
      </c>
    </row>
    <row r="6" spans="1:7" ht="26.4" x14ac:dyDescent="0.25">
      <c r="A6" s="82" t="s">
        <v>91</v>
      </c>
      <c r="B6" s="84"/>
      <c r="C6" s="70">
        <v>148</v>
      </c>
      <c r="D6" s="70">
        <v>148</v>
      </c>
      <c r="E6" s="70" t="s">
        <v>114</v>
      </c>
      <c r="F6" s="70" t="s">
        <v>114</v>
      </c>
      <c r="G6" s="83" t="s">
        <v>114</v>
      </c>
    </row>
    <row r="7" spans="1:7" ht="13.2" x14ac:dyDescent="0.25">
      <c r="A7" s="82" t="s">
        <v>90</v>
      </c>
      <c r="B7" s="84"/>
      <c r="C7" s="70">
        <v>494</v>
      </c>
      <c r="D7" s="70">
        <v>494</v>
      </c>
      <c r="E7" s="70" t="s">
        <v>114</v>
      </c>
      <c r="F7" s="70" t="s">
        <v>114</v>
      </c>
      <c r="G7" s="83" t="s">
        <v>114</v>
      </c>
    </row>
    <row r="8" spans="1:7" s="27" customFormat="1" ht="13.2" x14ac:dyDescent="0.25">
      <c r="A8" s="113" t="s">
        <v>4</v>
      </c>
      <c r="B8" s="114">
        <v>705881.55</v>
      </c>
      <c r="C8" s="114">
        <v>1751142</v>
      </c>
      <c r="D8" s="114">
        <v>1751142</v>
      </c>
      <c r="E8" s="114">
        <v>880061.29</v>
      </c>
      <c r="F8" s="114">
        <v>124.68</v>
      </c>
      <c r="G8" s="115">
        <v>50.26</v>
      </c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5DC0C-4A07-4507-B093-4C4027AF747B}">
  <dimension ref="A1:Z22"/>
  <sheetViews>
    <sheetView view="pageBreakPreview" zoomScale="60" zoomScaleNormal="100" workbookViewId="0">
      <selection activeCell="J9" sqref="J9"/>
    </sheetView>
  </sheetViews>
  <sheetFormatPr defaultRowHeight="14.4" x14ac:dyDescent="0.3"/>
  <cols>
    <col min="1" max="1" width="73.6640625" customWidth="1"/>
    <col min="2" max="2" width="17.33203125" customWidth="1"/>
    <col min="3" max="4" width="17.6640625" customWidth="1"/>
    <col min="5" max="5" width="17.33203125" customWidth="1"/>
    <col min="6" max="6" width="11.109375" bestFit="1" customWidth="1"/>
    <col min="7" max="7" width="10" bestFit="1" customWidth="1"/>
    <col min="8" max="26" width="8.88671875" style="53"/>
  </cols>
  <sheetData>
    <row r="1" spans="1:26" ht="15.6" x14ac:dyDescent="0.3">
      <c r="A1" s="22" t="s">
        <v>121</v>
      </c>
      <c r="B1" s="43"/>
      <c r="C1" s="43"/>
      <c r="D1" s="43"/>
      <c r="E1" s="43"/>
      <c r="F1" s="43"/>
      <c r="G1" s="44"/>
    </row>
    <row r="2" spans="1:26" x14ac:dyDescent="0.3">
      <c r="A2" s="45"/>
      <c r="B2" s="45"/>
      <c r="C2" s="45"/>
      <c r="D2" s="45"/>
      <c r="E2" s="45"/>
      <c r="F2" s="45"/>
      <c r="G2" s="45"/>
    </row>
    <row r="3" spans="1:26" ht="15.6" x14ac:dyDescent="0.3">
      <c r="A3" s="165" t="s">
        <v>145</v>
      </c>
      <c r="B3" s="165"/>
      <c r="C3" s="165"/>
      <c r="D3" s="165"/>
      <c r="E3" s="165"/>
      <c r="F3" s="165"/>
      <c r="G3" s="165"/>
    </row>
    <row r="4" spans="1:26" ht="15" thickBot="1" x14ac:dyDescent="0.35">
      <c r="A4" s="46"/>
      <c r="B4" s="46"/>
      <c r="C4" s="46"/>
      <c r="D4" s="46"/>
      <c r="E4" s="46"/>
      <c r="F4" s="46"/>
      <c r="G4" s="46"/>
    </row>
    <row r="5" spans="1:26" ht="34.799999999999997" thickBot="1" x14ac:dyDescent="0.35">
      <c r="A5" s="55" t="s">
        <v>135</v>
      </c>
      <c r="B5" s="55" t="s">
        <v>178</v>
      </c>
      <c r="C5" s="55" t="s">
        <v>161</v>
      </c>
      <c r="D5" s="55" t="s">
        <v>162</v>
      </c>
      <c r="E5" s="55" t="s">
        <v>163</v>
      </c>
      <c r="F5" s="56" t="s">
        <v>146</v>
      </c>
      <c r="G5" s="152" t="s">
        <v>147</v>
      </c>
    </row>
    <row r="6" spans="1:26" x14ac:dyDescent="0.3">
      <c r="A6" s="152"/>
      <c r="B6" s="152">
        <v>1</v>
      </c>
      <c r="C6" s="152">
        <v>2</v>
      </c>
      <c r="D6" s="152">
        <v>3</v>
      </c>
      <c r="E6" s="152">
        <v>4</v>
      </c>
      <c r="F6" s="152" t="s">
        <v>180</v>
      </c>
      <c r="G6" s="153" t="s">
        <v>181</v>
      </c>
    </row>
    <row r="7" spans="1:26" x14ac:dyDescent="0.3">
      <c r="A7" s="124" t="s">
        <v>122</v>
      </c>
      <c r="B7" s="125"/>
      <c r="C7" s="125"/>
      <c r="D7" s="125"/>
      <c r="E7" s="125"/>
      <c r="F7" s="125"/>
      <c r="G7" s="125"/>
    </row>
    <row r="8" spans="1:26" x14ac:dyDescent="0.3">
      <c r="A8" s="126" t="s">
        <v>148</v>
      </c>
      <c r="B8" s="127">
        <f>B9+B11</f>
        <v>0</v>
      </c>
      <c r="C8" s="127">
        <f t="shared" ref="C8:E8" si="0">C9+C11</f>
        <v>0</v>
      </c>
      <c r="D8" s="127">
        <f t="shared" si="0"/>
        <v>0</v>
      </c>
      <c r="E8" s="127">
        <f t="shared" si="0"/>
        <v>0</v>
      </c>
      <c r="F8" s="128" t="str">
        <f t="shared" ref="F8:F13" si="1">IFERROR(E8/B8*100,"-")</f>
        <v>-</v>
      </c>
      <c r="G8" s="128" t="str">
        <f>IFERROR(E8/D8*100,"-")</f>
        <v>-</v>
      </c>
    </row>
    <row r="9" spans="1:26" ht="27" x14ac:dyDescent="0.3">
      <c r="A9" s="129" t="s">
        <v>149</v>
      </c>
      <c r="B9" s="127">
        <f>B10</f>
        <v>0</v>
      </c>
      <c r="C9" s="127">
        <f t="shared" ref="C9:E9" si="2">C10</f>
        <v>0</v>
      </c>
      <c r="D9" s="127">
        <f t="shared" si="2"/>
        <v>0</v>
      </c>
      <c r="E9" s="127">
        <f t="shared" si="2"/>
        <v>0</v>
      </c>
      <c r="F9" s="128" t="str">
        <f t="shared" si="1"/>
        <v>-</v>
      </c>
      <c r="G9" s="128" t="str">
        <f t="shared" ref="G9:G22" si="3">IFERROR(E9/D9*100,"-")</f>
        <v>-</v>
      </c>
    </row>
    <row r="10" spans="1:26" x14ac:dyDescent="0.3">
      <c r="A10" s="130" t="s">
        <v>150</v>
      </c>
      <c r="B10" s="131">
        <v>0</v>
      </c>
      <c r="C10" s="131">
        <v>0</v>
      </c>
      <c r="D10" s="131">
        <v>0</v>
      </c>
      <c r="E10" s="131">
        <v>0</v>
      </c>
      <c r="F10" s="132" t="str">
        <f t="shared" si="1"/>
        <v>-</v>
      </c>
      <c r="G10" s="128" t="str">
        <f t="shared" si="3"/>
        <v>-</v>
      </c>
    </row>
    <row r="11" spans="1:26" ht="27" x14ac:dyDescent="0.3">
      <c r="A11" s="129" t="s">
        <v>151</v>
      </c>
      <c r="B11" s="127">
        <f>B12</f>
        <v>0</v>
      </c>
      <c r="C11" s="127">
        <f t="shared" ref="C11:E11" si="4">C12</f>
        <v>0</v>
      </c>
      <c r="D11" s="127">
        <f t="shared" si="4"/>
        <v>0</v>
      </c>
      <c r="E11" s="127">
        <f t="shared" si="4"/>
        <v>0</v>
      </c>
      <c r="F11" s="128" t="str">
        <f t="shared" si="1"/>
        <v>-</v>
      </c>
      <c r="G11" s="128" t="str">
        <f t="shared" si="3"/>
        <v>-</v>
      </c>
    </row>
    <row r="12" spans="1:26" x14ac:dyDescent="0.3">
      <c r="A12" s="130" t="s">
        <v>152</v>
      </c>
      <c r="B12" s="131">
        <v>0</v>
      </c>
      <c r="C12" s="131">
        <v>0</v>
      </c>
      <c r="D12" s="131">
        <v>0</v>
      </c>
      <c r="E12" s="131">
        <v>0</v>
      </c>
      <c r="F12" s="132" t="str">
        <f t="shared" si="1"/>
        <v>-</v>
      </c>
      <c r="G12" s="128" t="str">
        <f t="shared" si="3"/>
        <v>-</v>
      </c>
    </row>
    <row r="13" spans="1:26" x14ac:dyDescent="0.3">
      <c r="A13" s="126" t="s">
        <v>153</v>
      </c>
      <c r="B13" s="127">
        <f>B8</f>
        <v>0</v>
      </c>
      <c r="C13" s="127">
        <f>C8</f>
        <v>0</v>
      </c>
      <c r="D13" s="127">
        <f>D8</f>
        <v>0</v>
      </c>
      <c r="E13" s="127">
        <f>E8</f>
        <v>0</v>
      </c>
      <c r="F13" s="128" t="str">
        <f t="shared" si="1"/>
        <v>-</v>
      </c>
      <c r="G13" s="128" t="str">
        <f t="shared" si="3"/>
        <v>-</v>
      </c>
    </row>
    <row r="14" spans="1:26" x14ac:dyDescent="0.3">
      <c r="A14" s="47"/>
      <c r="B14" s="48"/>
      <c r="C14" s="48"/>
      <c r="D14" s="48"/>
      <c r="E14" s="48"/>
      <c r="F14" s="49"/>
      <c r="G14" s="50"/>
    </row>
    <row r="15" spans="1:26" s="51" customFormat="1" ht="13.2" x14ac:dyDescent="0.25">
      <c r="A15" s="124" t="s">
        <v>123</v>
      </c>
      <c r="B15" s="125"/>
      <c r="C15" s="125"/>
      <c r="D15" s="125"/>
      <c r="E15" s="125"/>
      <c r="F15" s="125"/>
      <c r="G15" s="125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spans="1:26" x14ac:dyDescent="0.3">
      <c r="A16" s="126" t="s">
        <v>154</v>
      </c>
      <c r="B16" s="127">
        <f>B17+B19</f>
        <v>0</v>
      </c>
      <c r="C16" s="127">
        <f t="shared" ref="C16:E16" si="5">C17+C19</f>
        <v>0</v>
      </c>
      <c r="D16" s="127">
        <f t="shared" si="5"/>
        <v>0</v>
      </c>
      <c r="E16" s="127">
        <f t="shared" si="5"/>
        <v>0</v>
      </c>
      <c r="F16" s="128"/>
      <c r="G16" s="128" t="str">
        <f t="shared" si="3"/>
        <v>-</v>
      </c>
    </row>
    <row r="17" spans="1:7" ht="27" x14ac:dyDescent="0.3">
      <c r="A17" s="129" t="s">
        <v>155</v>
      </c>
      <c r="B17" s="127">
        <f>B18</f>
        <v>0</v>
      </c>
      <c r="C17" s="127">
        <f t="shared" ref="C17:E17" si="6">C18</f>
        <v>0</v>
      </c>
      <c r="D17" s="127">
        <f t="shared" si="6"/>
        <v>0</v>
      </c>
      <c r="E17" s="127">
        <f t="shared" si="6"/>
        <v>0</v>
      </c>
      <c r="F17" s="128" t="str">
        <f t="shared" ref="F17:F21" si="7">IFERROR(E17/B17*100,"-")</f>
        <v>-</v>
      </c>
      <c r="G17" s="128" t="str">
        <f t="shared" si="3"/>
        <v>-</v>
      </c>
    </row>
    <row r="18" spans="1:7" x14ac:dyDescent="0.3">
      <c r="A18" s="130" t="s">
        <v>156</v>
      </c>
      <c r="B18" s="131">
        <v>0</v>
      </c>
      <c r="C18" s="131">
        <v>0</v>
      </c>
      <c r="D18" s="131">
        <v>0</v>
      </c>
      <c r="E18" s="131">
        <v>0</v>
      </c>
      <c r="F18" s="132" t="str">
        <f t="shared" si="7"/>
        <v>-</v>
      </c>
      <c r="G18" s="128" t="str">
        <f t="shared" si="3"/>
        <v>-</v>
      </c>
    </row>
    <row r="19" spans="1:7" ht="27" x14ac:dyDescent="0.3">
      <c r="A19" s="129" t="s">
        <v>157</v>
      </c>
      <c r="B19" s="127">
        <f>B20+B21</f>
        <v>0</v>
      </c>
      <c r="C19" s="127">
        <f t="shared" ref="C19:E19" si="8">C20+C21</f>
        <v>0</v>
      </c>
      <c r="D19" s="127">
        <f t="shared" si="8"/>
        <v>0</v>
      </c>
      <c r="E19" s="127">
        <f t="shared" si="8"/>
        <v>0</v>
      </c>
      <c r="F19" s="128" t="str">
        <f t="shared" si="7"/>
        <v>-</v>
      </c>
      <c r="G19" s="128" t="str">
        <f t="shared" si="3"/>
        <v>-</v>
      </c>
    </row>
    <row r="20" spans="1:7" ht="27" x14ac:dyDescent="0.3">
      <c r="A20" s="130" t="s">
        <v>158</v>
      </c>
      <c r="B20" s="131">
        <v>0</v>
      </c>
      <c r="C20" s="131">
        <v>0</v>
      </c>
      <c r="D20" s="131">
        <v>0</v>
      </c>
      <c r="E20" s="131">
        <v>0</v>
      </c>
      <c r="F20" s="132" t="str">
        <f t="shared" si="7"/>
        <v>-</v>
      </c>
      <c r="G20" s="128" t="str">
        <f t="shared" si="3"/>
        <v>-</v>
      </c>
    </row>
    <row r="21" spans="1:7" ht="27" x14ac:dyDescent="0.3">
      <c r="A21" s="130" t="s">
        <v>159</v>
      </c>
      <c r="B21" s="131">
        <v>0</v>
      </c>
      <c r="C21" s="131">
        <v>0</v>
      </c>
      <c r="D21" s="131">
        <v>0</v>
      </c>
      <c r="E21" s="131">
        <v>0</v>
      </c>
      <c r="F21" s="132" t="str">
        <f t="shared" si="7"/>
        <v>-</v>
      </c>
      <c r="G21" s="128" t="str">
        <f t="shared" si="3"/>
        <v>-</v>
      </c>
    </row>
    <row r="22" spans="1:7" x14ac:dyDescent="0.3">
      <c r="A22" s="126" t="s">
        <v>160</v>
      </c>
      <c r="B22" s="127">
        <f>B16</f>
        <v>0</v>
      </c>
      <c r="C22" s="127">
        <f t="shared" ref="C22:E22" si="9">C16</f>
        <v>0</v>
      </c>
      <c r="D22" s="127">
        <f t="shared" si="9"/>
        <v>0</v>
      </c>
      <c r="E22" s="127">
        <f t="shared" si="9"/>
        <v>0</v>
      </c>
      <c r="F22" s="128" t="str">
        <f>IFERROR(E22/B22*100,"-")</f>
        <v>-</v>
      </c>
      <c r="G22" s="128" t="str">
        <f t="shared" si="3"/>
        <v>-</v>
      </c>
    </row>
  </sheetData>
  <mergeCells count="1">
    <mergeCell ref="A3:G3"/>
  </mergeCells>
  <conditionalFormatting sqref="C10 C12 C18 C20:C21">
    <cfRule type="containsBlanks" dxfId="3" priority="1">
      <formula>LEN(TRIM(C10))=0</formula>
    </cfRule>
  </conditionalFormatting>
  <conditionalFormatting sqref="B10 B12 B18 B20:B21 D20:E21 D18:E18 D12:E12 D10:E10">
    <cfRule type="containsBlanks" dxfId="2" priority="2">
      <formula>LEN(TRIM(B10))=0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FB048-11AE-47DA-A262-936C188A11C0}">
  <dimension ref="A1:H20"/>
  <sheetViews>
    <sheetView view="pageBreakPreview" zoomScale="60" zoomScaleNormal="100" workbookViewId="0">
      <selection activeCell="K17" sqref="K17"/>
    </sheetView>
  </sheetViews>
  <sheetFormatPr defaultRowHeight="14.4" x14ac:dyDescent="0.3"/>
  <cols>
    <col min="1" max="1" width="44.5546875" customWidth="1"/>
    <col min="2" max="2" width="17.33203125" customWidth="1"/>
    <col min="3" max="4" width="17.6640625" customWidth="1"/>
    <col min="5" max="5" width="17.33203125" customWidth="1"/>
    <col min="6" max="6" width="11.109375" bestFit="1" customWidth="1"/>
    <col min="7" max="7" width="10" bestFit="1" customWidth="1"/>
  </cols>
  <sheetData>
    <row r="1" spans="1:8" x14ac:dyDescent="0.3">
      <c r="A1" s="166" t="s">
        <v>164</v>
      </c>
      <c r="B1" s="166"/>
      <c r="C1" s="166"/>
      <c r="D1" s="166"/>
      <c r="E1" s="166"/>
      <c r="F1" s="166"/>
      <c r="G1" s="166"/>
    </row>
    <row r="2" spans="1:8" ht="15" thickBot="1" x14ac:dyDescent="0.35">
      <c r="A2" s="85"/>
      <c r="B2" s="85"/>
      <c r="C2" s="85"/>
      <c r="D2" s="85"/>
      <c r="E2" s="85"/>
      <c r="F2" s="86"/>
      <c r="G2" s="86"/>
    </row>
    <row r="3" spans="1:8" ht="34.799999999999997" thickBot="1" x14ac:dyDescent="0.35">
      <c r="A3" s="55" t="s">
        <v>135</v>
      </c>
      <c r="B3" s="55" t="s">
        <v>178</v>
      </c>
      <c r="C3" s="55" t="s">
        <v>161</v>
      </c>
      <c r="D3" s="55" t="s">
        <v>162</v>
      </c>
      <c r="E3" s="55" t="s">
        <v>163</v>
      </c>
      <c r="F3" s="55" t="s">
        <v>146</v>
      </c>
      <c r="G3" s="56" t="s">
        <v>147</v>
      </c>
      <c r="H3" s="90"/>
    </row>
    <row r="4" spans="1:8" x14ac:dyDescent="0.3">
      <c r="A4" s="152"/>
      <c r="B4" s="152">
        <v>1</v>
      </c>
      <c r="C4" s="152">
        <v>2</v>
      </c>
      <c r="D4" s="152">
        <v>3</v>
      </c>
      <c r="E4" s="152">
        <v>4</v>
      </c>
      <c r="F4" s="152" t="s">
        <v>180</v>
      </c>
      <c r="G4" s="153" t="s">
        <v>181</v>
      </c>
      <c r="H4" s="90"/>
    </row>
    <row r="5" spans="1:8" x14ac:dyDescent="0.3">
      <c r="A5" s="124" t="s">
        <v>165</v>
      </c>
      <c r="B5" s="124"/>
      <c r="C5" s="124"/>
      <c r="D5" s="124"/>
      <c r="E5" s="124"/>
      <c r="F5" s="124"/>
      <c r="G5" s="124"/>
      <c r="H5" s="90"/>
    </row>
    <row r="6" spans="1:8" x14ac:dyDescent="0.3">
      <c r="A6" s="133" t="s">
        <v>89</v>
      </c>
      <c r="B6" s="134">
        <f>B7</f>
        <v>0</v>
      </c>
      <c r="C6" s="134">
        <f t="shared" ref="C6:E6" si="0">C7</f>
        <v>0</v>
      </c>
      <c r="D6" s="134">
        <f t="shared" si="0"/>
        <v>0</v>
      </c>
      <c r="E6" s="134">
        <f t="shared" si="0"/>
        <v>0</v>
      </c>
      <c r="F6" s="135" t="str">
        <f t="shared" ref="F6:F11" si="1">IFERROR(E6/B6*100,"-")</f>
        <v>-</v>
      </c>
      <c r="G6" s="135" t="str">
        <f>IFERROR(E6/D6*100,"-")</f>
        <v>-</v>
      </c>
      <c r="H6" s="90"/>
    </row>
    <row r="7" spans="1:8" x14ac:dyDescent="0.3">
      <c r="A7" s="136" t="s">
        <v>88</v>
      </c>
      <c r="B7" s="137">
        <v>0</v>
      </c>
      <c r="C7" s="137">
        <v>0</v>
      </c>
      <c r="D7" s="137">
        <v>0</v>
      </c>
      <c r="E7" s="137">
        <v>0</v>
      </c>
      <c r="F7" s="138" t="str">
        <f t="shared" si="1"/>
        <v>-</v>
      </c>
      <c r="G7" s="138" t="str">
        <f t="shared" ref="G7:G12" si="2">IFERROR(E7/D7*100,"-")</f>
        <v>-</v>
      </c>
      <c r="H7" s="90"/>
    </row>
    <row r="8" spans="1:8" x14ac:dyDescent="0.3">
      <c r="A8" s="133" t="s">
        <v>85</v>
      </c>
      <c r="B8" s="134">
        <f>B9</f>
        <v>0</v>
      </c>
      <c r="C8" s="134">
        <f t="shared" ref="C8:E8" si="3">C9</f>
        <v>0</v>
      </c>
      <c r="D8" s="134">
        <f t="shared" si="3"/>
        <v>0</v>
      </c>
      <c r="E8" s="134">
        <f t="shared" si="3"/>
        <v>0</v>
      </c>
      <c r="F8" s="135" t="str">
        <f t="shared" si="1"/>
        <v>-</v>
      </c>
      <c r="G8" s="135" t="str">
        <f t="shared" si="2"/>
        <v>-</v>
      </c>
      <c r="H8" s="90"/>
    </row>
    <row r="9" spans="1:8" x14ac:dyDescent="0.3">
      <c r="A9" s="136" t="s">
        <v>84</v>
      </c>
      <c r="B9" s="137">
        <v>0</v>
      </c>
      <c r="C9" s="137">
        <v>0</v>
      </c>
      <c r="D9" s="137">
        <v>0</v>
      </c>
      <c r="E9" s="137">
        <v>0</v>
      </c>
      <c r="F9" s="138" t="str">
        <f t="shared" si="1"/>
        <v>-</v>
      </c>
      <c r="G9" s="138" t="str">
        <f t="shared" si="2"/>
        <v>-</v>
      </c>
      <c r="H9" s="90"/>
    </row>
    <row r="10" spans="1:8" ht="24" x14ac:dyDescent="0.3">
      <c r="A10" s="133" t="s">
        <v>166</v>
      </c>
      <c r="B10" s="134">
        <f>B11</f>
        <v>0</v>
      </c>
      <c r="C10" s="134">
        <f t="shared" ref="C10:E10" si="4">C11</f>
        <v>0</v>
      </c>
      <c r="D10" s="134">
        <f t="shared" si="4"/>
        <v>0</v>
      </c>
      <c r="E10" s="134">
        <f t="shared" si="4"/>
        <v>0</v>
      </c>
      <c r="F10" s="135" t="str">
        <f t="shared" si="1"/>
        <v>-</v>
      </c>
      <c r="G10" s="135" t="str">
        <f t="shared" si="2"/>
        <v>-</v>
      </c>
      <c r="H10" s="90"/>
    </row>
    <row r="11" spans="1:8" x14ac:dyDescent="0.3">
      <c r="A11" s="136" t="s">
        <v>167</v>
      </c>
      <c r="B11" s="137">
        <v>0</v>
      </c>
      <c r="C11" s="137">
        <v>0</v>
      </c>
      <c r="D11" s="137">
        <v>0</v>
      </c>
      <c r="E11" s="137">
        <v>0</v>
      </c>
      <c r="F11" s="138" t="str">
        <f t="shared" si="1"/>
        <v>-</v>
      </c>
      <c r="G11" s="138" t="str">
        <f t="shared" si="2"/>
        <v>-</v>
      </c>
      <c r="H11" s="90"/>
    </row>
    <row r="12" spans="1:8" x14ac:dyDescent="0.3">
      <c r="A12" s="139" t="s">
        <v>153</v>
      </c>
      <c r="B12" s="134">
        <f>B6+B8+B10</f>
        <v>0</v>
      </c>
      <c r="C12" s="134">
        <f>C6+C8+C10</f>
        <v>0</v>
      </c>
      <c r="D12" s="134">
        <f>D6+D8+D10</f>
        <v>0</v>
      </c>
      <c r="E12" s="134">
        <f>E6+E8+E10</f>
        <v>0</v>
      </c>
      <c r="F12" s="135" t="str">
        <f>IFERROR(E12/B12*100,"-")</f>
        <v>-</v>
      </c>
      <c r="G12" s="135" t="str">
        <f t="shared" si="2"/>
        <v>-</v>
      </c>
      <c r="H12" s="90"/>
    </row>
    <row r="13" spans="1:8" x14ac:dyDescent="0.3">
      <c r="A13" s="87"/>
      <c r="B13" s="88"/>
      <c r="C13" s="88"/>
      <c r="D13" s="88"/>
      <c r="E13" s="88"/>
      <c r="F13" s="89"/>
      <c r="G13" s="89"/>
      <c r="H13" s="90"/>
    </row>
    <row r="14" spans="1:8" x14ac:dyDescent="0.3">
      <c r="A14" s="124" t="s">
        <v>168</v>
      </c>
      <c r="B14" s="124"/>
      <c r="C14" s="124"/>
      <c r="D14" s="124"/>
      <c r="E14" s="124"/>
      <c r="F14" s="124"/>
      <c r="G14" s="124"/>
      <c r="H14" s="90"/>
    </row>
    <row r="15" spans="1:8" x14ac:dyDescent="0.3">
      <c r="A15" s="133" t="s">
        <v>89</v>
      </c>
      <c r="B15" s="134">
        <f>B16</f>
        <v>0</v>
      </c>
      <c r="C15" s="134">
        <f t="shared" ref="C15:E15" si="5">C16</f>
        <v>0</v>
      </c>
      <c r="D15" s="134">
        <f t="shared" si="5"/>
        <v>0</v>
      </c>
      <c r="E15" s="134">
        <f t="shared" si="5"/>
        <v>0</v>
      </c>
      <c r="F15" s="135" t="str">
        <f t="shared" ref="F15:F20" si="6">IFERROR(E15/B15*100,"-")</f>
        <v>-</v>
      </c>
      <c r="G15" s="135" t="str">
        <f t="shared" ref="G15:G20" si="7">IFERROR(E15/D15*100,"-")</f>
        <v>-</v>
      </c>
      <c r="H15" s="90"/>
    </row>
    <row r="16" spans="1:8" x14ac:dyDescent="0.3">
      <c r="A16" s="136" t="s">
        <v>88</v>
      </c>
      <c r="B16" s="137">
        <v>0</v>
      </c>
      <c r="C16" s="137">
        <v>0</v>
      </c>
      <c r="D16" s="137">
        <v>0</v>
      </c>
      <c r="E16" s="137">
        <v>0</v>
      </c>
      <c r="F16" s="138" t="str">
        <f t="shared" si="6"/>
        <v>-</v>
      </c>
      <c r="G16" s="138" t="str">
        <f t="shared" si="7"/>
        <v>-</v>
      </c>
      <c r="H16" s="90"/>
    </row>
    <row r="17" spans="1:8" x14ac:dyDescent="0.3">
      <c r="A17" s="133" t="s">
        <v>85</v>
      </c>
      <c r="B17" s="134">
        <f>B18+B19</f>
        <v>0</v>
      </c>
      <c r="C17" s="134">
        <f t="shared" ref="C17:E17" si="8">C18+C19</f>
        <v>0</v>
      </c>
      <c r="D17" s="134">
        <f t="shared" si="8"/>
        <v>0</v>
      </c>
      <c r="E17" s="134">
        <f t="shared" si="8"/>
        <v>0</v>
      </c>
      <c r="F17" s="135" t="str">
        <f t="shared" si="6"/>
        <v>-</v>
      </c>
      <c r="G17" s="135" t="str">
        <f t="shared" si="7"/>
        <v>-</v>
      </c>
      <c r="H17" s="90"/>
    </row>
    <row r="18" spans="1:8" x14ac:dyDescent="0.3">
      <c r="A18" s="136" t="s">
        <v>84</v>
      </c>
      <c r="B18" s="137">
        <v>0</v>
      </c>
      <c r="C18" s="137">
        <v>0</v>
      </c>
      <c r="D18" s="137">
        <v>0</v>
      </c>
      <c r="E18" s="137">
        <v>0</v>
      </c>
      <c r="F18" s="138" t="str">
        <f t="shared" si="6"/>
        <v>-</v>
      </c>
      <c r="G18" s="138" t="str">
        <f t="shared" si="7"/>
        <v>-</v>
      </c>
      <c r="H18" s="90"/>
    </row>
    <row r="19" spans="1:8" x14ac:dyDescent="0.3">
      <c r="A19" s="136" t="s">
        <v>83</v>
      </c>
      <c r="B19" s="137">
        <v>0</v>
      </c>
      <c r="C19" s="137">
        <v>0</v>
      </c>
      <c r="D19" s="137">
        <v>0</v>
      </c>
      <c r="E19" s="137">
        <v>0</v>
      </c>
      <c r="F19" s="138" t="str">
        <f t="shared" si="6"/>
        <v>-</v>
      </c>
      <c r="G19" s="138" t="str">
        <f t="shared" si="7"/>
        <v>-</v>
      </c>
      <c r="H19" s="90"/>
    </row>
    <row r="20" spans="1:8" x14ac:dyDescent="0.3">
      <c r="A20" s="139" t="s">
        <v>160</v>
      </c>
      <c r="B20" s="134">
        <f>B13+B15+B17</f>
        <v>0</v>
      </c>
      <c r="C20" s="134">
        <f t="shared" ref="C20:E20" si="9">C13+C15+C17</f>
        <v>0</v>
      </c>
      <c r="D20" s="134">
        <f t="shared" si="9"/>
        <v>0</v>
      </c>
      <c r="E20" s="134">
        <f t="shared" si="9"/>
        <v>0</v>
      </c>
      <c r="F20" s="135" t="str">
        <f t="shared" si="6"/>
        <v>-</v>
      </c>
      <c r="G20" s="135" t="str">
        <f t="shared" si="7"/>
        <v>-</v>
      </c>
      <c r="H20" s="90"/>
    </row>
  </sheetData>
  <mergeCells count="1">
    <mergeCell ref="A1:G1"/>
  </mergeCells>
  <conditionalFormatting sqref="B7 B9 B11 B16 B18:B19 D18:E19 D16:E16 D11:E11 D9:E9 D7:E7">
    <cfRule type="containsBlanks" dxfId="1" priority="2">
      <formula>LEN(TRIM(B7))=0</formula>
    </cfRule>
  </conditionalFormatting>
  <conditionalFormatting sqref="C7 C9 C11 C16 C18:C19">
    <cfRule type="containsBlanks" dxfId="0" priority="1">
      <formula>LEN(TRIM(C7))=0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159"/>
  <sheetViews>
    <sheetView showGridLines="0" zoomScaleNormal="100" workbookViewId="0">
      <selection activeCell="G152" sqref="G152"/>
    </sheetView>
  </sheetViews>
  <sheetFormatPr defaultRowHeight="9" x14ac:dyDescent="0.15"/>
  <cols>
    <col min="1" max="1" width="64.77734375" style="1" customWidth="1"/>
    <col min="2" max="2" width="17.109375" style="1" customWidth="1"/>
    <col min="3" max="3" width="16.5546875" style="1" customWidth="1"/>
    <col min="4" max="4" width="19.6640625" style="1" customWidth="1"/>
    <col min="5" max="5" width="11" style="1" customWidth="1"/>
    <col min="6" max="39" width="8.88671875" style="39"/>
    <col min="40" max="16384" width="8.88671875" style="1"/>
  </cols>
  <sheetData>
    <row r="1" spans="1:39" ht="15.6" x14ac:dyDescent="0.3">
      <c r="A1" s="169" t="s">
        <v>136</v>
      </c>
      <c r="B1" s="169"/>
      <c r="C1" s="169"/>
      <c r="D1" s="169"/>
      <c r="E1" s="169"/>
    </row>
    <row r="2" spans="1:39" ht="13.8" x14ac:dyDescent="0.25">
      <c r="A2" s="34"/>
    </row>
    <row r="3" spans="1:39" ht="13.8" x14ac:dyDescent="0.25">
      <c r="A3" s="170" t="s">
        <v>137</v>
      </c>
      <c r="B3" s="170"/>
      <c r="C3" s="170"/>
      <c r="D3" s="170"/>
      <c r="E3" s="170"/>
    </row>
    <row r="4" spans="1:39" ht="14.4" x14ac:dyDescent="0.3">
      <c r="A4" s="35"/>
    </row>
    <row r="5" spans="1:39" ht="13.8" x14ac:dyDescent="0.25">
      <c r="A5" s="36" t="s">
        <v>138</v>
      </c>
    </row>
    <row r="6" spans="1:39" ht="14.4" x14ac:dyDescent="0.3">
      <c r="A6" s="35"/>
    </row>
    <row r="7" spans="1:39" ht="16.2" thickBot="1" x14ac:dyDescent="0.35">
      <c r="A7" s="25" t="s">
        <v>139</v>
      </c>
      <c r="F7" s="154"/>
      <c r="G7" s="154"/>
      <c r="H7" s="154"/>
    </row>
    <row r="8" spans="1:39" s="3" customFormat="1" ht="21" thickBot="1" x14ac:dyDescent="0.2">
      <c r="A8" s="2" t="s">
        <v>135</v>
      </c>
      <c r="B8" s="2" t="s">
        <v>170</v>
      </c>
      <c r="C8" s="2" t="s">
        <v>171</v>
      </c>
      <c r="D8" s="2" t="s">
        <v>179</v>
      </c>
      <c r="E8" s="156" t="s">
        <v>173</v>
      </c>
      <c r="F8" s="155"/>
      <c r="G8" s="155"/>
      <c r="H8" s="155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</row>
    <row r="9" spans="1:39" s="3" customFormat="1" ht="11.4" x14ac:dyDescent="0.15">
      <c r="A9" s="152"/>
      <c r="B9" s="152">
        <v>1</v>
      </c>
      <c r="C9" s="152">
        <v>2</v>
      </c>
      <c r="D9" s="152">
        <v>3</v>
      </c>
      <c r="E9" s="152" t="s">
        <v>182</v>
      </c>
      <c r="F9" s="147"/>
      <c r="G9" s="147"/>
      <c r="H9" s="155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</row>
    <row r="10" spans="1:39" s="18" customFormat="1" ht="13.2" x14ac:dyDescent="0.25">
      <c r="A10" s="7" t="s">
        <v>108</v>
      </c>
      <c r="B10" s="6">
        <v>1751142</v>
      </c>
      <c r="C10" s="6">
        <v>1751142</v>
      </c>
      <c r="D10" s="6">
        <v>880061.29</v>
      </c>
      <c r="E10" s="157">
        <v>50.26</v>
      </c>
      <c r="F10" s="155"/>
      <c r="G10" s="155"/>
      <c r="H10" s="155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</row>
    <row r="11" spans="1:39" s="12" customFormat="1" ht="13.2" x14ac:dyDescent="0.25">
      <c r="A11" s="17" t="s">
        <v>107</v>
      </c>
      <c r="B11" s="5">
        <v>1751142</v>
      </c>
      <c r="C11" s="5">
        <v>1751142</v>
      </c>
      <c r="D11" s="5">
        <v>880061.29</v>
      </c>
      <c r="E11" s="158">
        <v>50.26</v>
      </c>
      <c r="F11" s="155"/>
      <c r="G11" s="155"/>
      <c r="H11" s="155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</row>
    <row r="12" spans="1:39" s="119" customFormat="1" ht="13.2" x14ac:dyDescent="0.25">
      <c r="A12" s="116" t="s">
        <v>106</v>
      </c>
      <c r="B12" s="117">
        <v>1751142</v>
      </c>
      <c r="C12" s="117">
        <v>1751142</v>
      </c>
      <c r="D12" s="117">
        <v>880061.29</v>
      </c>
      <c r="E12" s="117">
        <v>50.26</v>
      </c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</row>
    <row r="13" spans="1:39" s="12" customFormat="1" ht="13.2" x14ac:dyDescent="0.25">
      <c r="A13" s="41" t="s">
        <v>88</v>
      </c>
      <c r="B13" s="42">
        <v>43650</v>
      </c>
      <c r="C13" s="42">
        <v>43650</v>
      </c>
      <c r="D13" s="42">
        <v>36973.99</v>
      </c>
      <c r="E13" s="42">
        <v>84.71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</row>
    <row r="14" spans="1:39" s="12" customFormat="1" ht="13.2" x14ac:dyDescent="0.25">
      <c r="A14" s="41" t="s">
        <v>86</v>
      </c>
      <c r="B14" s="42">
        <v>4850</v>
      </c>
      <c r="C14" s="42">
        <v>4850</v>
      </c>
      <c r="D14" s="42">
        <v>2284.92</v>
      </c>
      <c r="E14" s="42">
        <v>47.11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</row>
    <row r="15" spans="1:39" s="12" customFormat="1" ht="13.2" x14ac:dyDescent="0.25">
      <c r="A15" s="41" t="s">
        <v>84</v>
      </c>
      <c r="B15" s="42">
        <v>26000</v>
      </c>
      <c r="C15" s="42">
        <v>26000</v>
      </c>
      <c r="D15" s="42">
        <v>8243.3799999999992</v>
      </c>
      <c r="E15" s="42">
        <v>31.71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</row>
    <row r="16" spans="1:39" s="12" customFormat="1" ht="13.2" x14ac:dyDescent="0.25">
      <c r="A16" s="41" t="s">
        <v>83</v>
      </c>
      <c r="B16" s="42">
        <v>75600</v>
      </c>
      <c r="C16" s="42">
        <v>75600</v>
      </c>
      <c r="D16" s="42">
        <v>48115.42</v>
      </c>
      <c r="E16" s="42">
        <v>63.64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</row>
    <row r="17" spans="1:39" s="12" customFormat="1" ht="13.2" x14ac:dyDescent="0.25">
      <c r="A17" s="41" t="s">
        <v>81</v>
      </c>
      <c r="B17" s="42">
        <v>65500</v>
      </c>
      <c r="C17" s="42">
        <v>65500</v>
      </c>
      <c r="D17" s="42">
        <v>16269.26</v>
      </c>
      <c r="E17" s="42">
        <v>24.84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</row>
    <row r="18" spans="1:39" s="12" customFormat="1" ht="13.2" x14ac:dyDescent="0.25">
      <c r="A18" s="41" t="s">
        <v>80</v>
      </c>
      <c r="B18" s="42">
        <v>1533042</v>
      </c>
      <c r="C18" s="42">
        <v>1533042</v>
      </c>
      <c r="D18" s="42">
        <v>766011.64</v>
      </c>
      <c r="E18" s="42">
        <v>49.97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</row>
    <row r="19" spans="1:39" s="12" customFormat="1" ht="13.2" x14ac:dyDescent="0.25">
      <c r="A19" s="140" t="s">
        <v>78</v>
      </c>
      <c r="B19" s="141">
        <v>2500</v>
      </c>
      <c r="C19" s="141">
        <v>2500</v>
      </c>
      <c r="D19" s="141">
        <v>2162.6799999999998</v>
      </c>
      <c r="E19" s="141">
        <v>86.51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</row>
    <row r="20" spans="1:39" s="12" customFormat="1" ht="13.2" x14ac:dyDescent="0.25">
      <c r="A20" s="144"/>
      <c r="B20" s="145"/>
      <c r="C20" s="145"/>
      <c r="D20" s="145"/>
      <c r="E20" s="146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</row>
    <row r="21" spans="1:39" s="12" customFormat="1" ht="13.2" x14ac:dyDescent="0.25">
      <c r="A21" s="142" t="s">
        <v>105</v>
      </c>
      <c r="B21" s="143">
        <v>98500</v>
      </c>
      <c r="C21" s="143">
        <v>98500</v>
      </c>
      <c r="D21" s="143">
        <v>49640.43</v>
      </c>
      <c r="E21" s="143">
        <v>50.4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</row>
    <row r="22" spans="1:39" s="15" customFormat="1" ht="13.2" x14ac:dyDescent="0.25">
      <c r="A22" s="16" t="s">
        <v>104</v>
      </c>
      <c r="B22" s="10">
        <v>98500</v>
      </c>
      <c r="C22" s="10">
        <v>98500</v>
      </c>
      <c r="D22" s="10">
        <v>49640.43</v>
      </c>
      <c r="E22" s="10">
        <v>50.4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</row>
    <row r="23" spans="1:39" s="12" customFormat="1" ht="10.199999999999999" x14ac:dyDescent="0.2">
      <c r="A23" s="9" t="s">
        <v>88</v>
      </c>
      <c r="B23" s="8">
        <v>33000</v>
      </c>
      <c r="C23" s="8">
        <v>33000</v>
      </c>
      <c r="D23" s="8">
        <v>33371.17</v>
      </c>
      <c r="E23" s="8">
        <v>101.12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</row>
    <row r="24" spans="1:39" s="12" customFormat="1" ht="13.2" x14ac:dyDescent="0.25">
      <c r="A24" s="14" t="s">
        <v>52</v>
      </c>
      <c r="B24" s="5">
        <v>30300</v>
      </c>
      <c r="C24" s="5">
        <v>30300</v>
      </c>
      <c r="D24" s="5">
        <v>30063.68</v>
      </c>
      <c r="E24" s="5">
        <v>99.22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</row>
    <row r="25" spans="1:39" s="12" customFormat="1" ht="13.2" x14ac:dyDescent="0.25">
      <c r="A25" s="13" t="s">
        <v>50</v>
      </c>
      <c r="B25" s="11" t="s">
        <v>114</v>
      </c>
      <c r="C25" s="11" t="s">
        <v>114</v>
      </c>
      <c r="D25" s="11">
        <v>23745.63</v>
      </c>
      <c r="E25" s="11" t="s">
        <v>114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</row>
    <row r="26" spans="1:39" s="12" customFormat="1" ht="13.2" x14ac:dyDescent="0.25">
      <c r="A26" s="13" t="s">
        <v>46</v>
      </c>
      <c r="B26" s="11" t="s">
        <v>114</v>
      </c>
      <c r="C26" s="11" t="s">
        <v>114</v>
      </c>
      <c r="D26" s="11">
        <v>2400</v>
      </c>
      <c r="E26" s="11" t="s">
        <v>114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</row>
    <row r="27" spans="1:39" s="12" customFormat="1" ht="13.2" x14ac:dyDescent="0.25">
      <c r="A27" s="13" t="s">
        <v>44</v>
      </c>
      <c r="B27" s="11" t="s">
        <v>114</v>
      </c>
      <c r="C27" s="11" t="s">
        <v>114</v>
      </c>
      <c r="D27" s="11">
        <v>3918.05</v>
      </c>
      <c r="E27" s="11" t="s">
        <v>114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</row>
    <row r="28" spans="1:39" s="12" customFormat="1" ht="13.2" x14ac:dyDescent="0.25">
      <c r="A28" s="14" t="s">
        <v>43</v>
      </c>
      <c r="B28" s="5">
        <v>2700</v>
      </c>
      <c r="C28" s="5">
        <v>2700</v>
      </c>
      <c r="D28" s="5">
        <v>3307.49</v>
      </c>
      <c r="E28" s="5">
        <v>122.5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</row>
    <row r="29" spans="1:39" s="12" customFormat="1" ht="13.2" x14ac:dyDescent="0.25">
      <c r="A29" s="13" t="s">
        <v>41</v>
      </c>
      <c r="B29" s="11" t="s">
        <v>114</v>
      </c>
      <c r="C29" s="11" t="s">
        <v>114</v>
      </c>
      <c r="D29" s="11">
        <v>224.47</v>
      </c>
      <c r="E29" s="11" t="s">
        <v>114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</row>
    <row r="30" spans="1:39" s="12" customFormat="1" ht="13.2" x14ac:dyDescent="0.25">
      <c r="A30" s="13" t="s">
        <v>40</v>
      </c>
      <c r="B30" s="11" t="s">
        <v>114</v>
      </c>
      <c r="C30" s="11" t="s">
        <v>114</v>
      </c>
      <c r="D30" s="11">
        <v>3029.49</v>
      </c>
      <c r="E30" s="11" t="s">
        <v>114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</row>
    <row r="31" spans="1:39" s="12" customFormat="1" ht="13.2" x14ac:dyDescent="0.25">
      <c r="A31" s="13" t="s">
        <v>27</v>
      </c>
      <c r="B31" s="11" t="s">
        <v>114</v>
      </c>
      <c r="C31" s="11" t="s">
        <v>114</v>
      </c>
      <c r="D31" s="11">
        <v>53.53</v>
      </c>
      <c r="E31" s="11" t="s">
        <v>114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</row>
    <row r="32" spans="1:39" s="12" customFormat="1" ht="10.199999999999999" x14ac:dyDescent="0.2">
      <c r="A32" s="9" t="s">
        <v>81</v>
      </c>
      <c r="B32" s="8">
        <v>65500</v>
      </c>
      <c r="C32" s="8">
        <v>65500</v>
      </c>
      <c r="D32" s="8">
        <v>16269.26</v>
      </c>
      <c r="E32" s="8">
        <v>24.84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</row>
    <row r="33" spans="1:39" s="12" customFormat="1" ht="13.2" x14ac:dyDescent="0.25">
      <c r="A33" s="14" t="s">
        <v>52</v>
      </c>
      <c r="B33" s="5">
        <v>60200</v>
      </c>
      <c r="C33" s="5">
        <v>60200</v>
      </c>
      <c r="D33" s="5">
        <v>14701.39</v>
      </c>
      <c r="E33" s="5">
        <v>24.42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</row>
    <row r="34" spans="1:39" s="12" customFormat="1" ht="13.2" x14ac:dyDescent="0.25">
      <c r="A34" s="13" t="s">
        <v>50</v>
      </c>
      <c r="B34" s="11" t="s">
        <v>114</v>
      </c>
      <c r="C34" s="11" t="s">
        <v>114</v>
      </c>
      <c r="D34" s="11">
        <v>11932.5</v>
      </c>
      <c r="E34" s="11" t="s">
        <v>114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</row>
    <row r="35" spans="1:39" s="12" customFormat="1" ht="13.2" x14ac:dyDescent="0.25">
      <c r="A35" s="13" t="s">
        <v>46</v>
      </c>
      <c r="B35" s="11" t="s">
        <v>114</v>
      </c>
      <c r="C35" s="11" t="s">
        <v>114</v>
      </c>
      <c r="D35" s="11">
        <v>800</v>
      </c>
      <c r="E35" s="11" t="s">
        <v>114</v>
      </c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</row>
    <row r="36" spans="1:39" s="12" customFormat="1" ht="13.2" x14ac:dyDescent="0.25">
      <c r="A36" s="13" t="s">
        <v>44</v>
      </c>
      <c r="B36" s="11" t="s">
        <v>114</v>
      </c>
      <c r="C36" s="11" t="s">
        <v>114</v>
      </c>
      <c r="D36" s="11">
        <v>1968.89</v>
      </c>
      <c r="E36" s="11" t="s">
        <v>114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</row>
    <row r="37" spans="1:39" s="12" customFormat="1" ht="13.2" x14ac:dyDescent="0.25">
      <c r="A37" s="14" t="s">
        <v>43</v>
      </c>
      <c r="B37" s="5">
        <v>5300</v>
      </c>
      <c r="C37" s="5">
        <v>5300</v>
      </c>
      <c r="D37" s="5">
        <v>1567.87</v>
      </c>
      <c r="E37" s="5">
        <v>29.58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</row>
    <row r="38" spans="1:39" s="12" customFormat="1" ht="13.2" x14ac:dyDescent="0.25">
      <c r="A38" s="13" t="s">
        <v>40</v>
      </c>
      <c r="B38" s="11" t="s">
        <v>114</v>
      </c>
      <c r="C38" s="11" t="s">
        <v>114</v>
      </c>
      <c r="D38" s="11">
        <v>1567.87</v>
      </c>
      <c r="E38" s="11" t="s">
        <v>114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</row>
    <row r="39" spans="1:39" s="12" customFormat="1" ht="26.4" x14ac:dyDescent="0.25">
      <c r="A39" s="4" t="s">
        <v>103</v>
      </c>
      <c r="B39" s="5">
        <v>200042</v>
      </c>
      <c r="C39" s="5">
        <v>200042</v>
      </c>
      <c r="D39" s="5">
        <v>64491.25</v>
      </c>
      <c r="E39" s="5">
        <v>32.24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</row>
    <row r="40" spans="1:39" s="15" customFormat="1" ht="13.2" x14ac:dyDescent="0.25">
      <c r="A40" s="16" t="s">
        <v>102</v>
      </c>
      <c r="B40" s="10">
        <v>80950</v>
      </c>
      <c r="C40" s="10">
        <v>80950</v>
      </c>
      <c r="D40" s="10">
        <v>8059.75</v>
      </c>
      <c r="E40" s="10">
        <v>9.9600000000000009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</row>
    <row r="41" spans="1:39" s="12" customFormat="1" ht="10.199999999999999" x14ac:dyDescent="0.2">
      <c r="A41" s="9" t="s">
        <v>86</v>
      </c>
      <c r="B41" s="8">
        <v>1650</v>
      </c>
      <c r="C41" s="8">
        <v>1650</v>
      </c>
      <c r="D41" s="8">
        <v>2284.92</v>
      </c>
      <c r="E41" s="8">
        <v>138.47999999999999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</row>
    <row r="42" spans="1:39" s="12" customFormat="1" ht="13.2" x14ac:dyDescent="0.25">
      <c r="A42" s="14" t="s">
        <v>43</v>
      </c>
      <c r="B42" s="5">
        <v>1650</v>
      </c>
      <c r="C42" s="5">
        <v>1650</v>
      </c>
      <c r="D42" s="5">
        <v>2284.92</v>
      </c>
      <c r="E42" s="5">
        <v>138.47999999999999</v>
      </c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</row>
    <row r="43" spans="1:39" s="12" customFormat="1" ht="13.2" x14ac:dyDescent="0.25">
      <c r="A43" s="13" t="s">
        <v>41</v>
      </c>
      <c r="B43" s="11" t="s">
        <v>114</v>
      </c>
      <c r="C43" s="11" t="s">
        <v>114</v>
      </c>
      <c r="D43" s="11">
        <v>378.54</v>
      </c>
      <c r="E43" s="11" t="s">
        <v>114</v>
      </c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</row>
    <row r="44" spans="1:39" s="12" customFormat="1" ht="13.2" x14ac:dyDescent="0.25">
      <c r="A44" s="13" t="s">
        <v>39</v>
      </c>
      <c r="B44" s="11" t="s">
        <v>114</v>
      </c>
      <c r="C44" s="11" t="s">
        <v>114</v>
      </c>
      <c r="D44" s="11">
        <v>776</v>
      </c>
      <c r="E44" s="11" t="s">
        <v>114</v>
      </c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</row>
    <row r="45" spans="1:39" s="12" customFormat="1" ht="13.2" x14ac:dyDescent="0.25">
      <c r="A45" s="13" t="s">
        <v>37</v>
      </c>
      <c r="B45" s="11" t="s">
        <v>114</v>
      </c>
      <c r="C45" s="11" t="s">
        <v>114</v>
      </c>
      <c r="D45" s="11">
        <v>88.6</v>
      </c>
      <c r="E45" s="11" t="s">
        <v>114</v>
      </c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</row>
    <row r="46" spans="1:39" s="12" customFormat="1" ht="13.2" x14ac:dyDescent="0.25">
      <c r="A46" s="13" t="s">
        <v>36</v>
      </c>
      <c r="B46" s="11" t="s">
        <v>114</v>
      </c>
      <c r="C46" s="11" t="s">
        <v>114</v>
      </c>
      <c r="D46" s="11">
        <v>176.78</v>
      </c>
      <c r="E46" s="11" t="s">
        <v>114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</row>
    <row r="47" spans="1:39" s="12" customFormat="1" ht="13.2" x14ac:dyDescent="0.25">
      <c r="A47" s="13" t="s">
        <v>19</v>
      </c>
      <c r="B47" s="11" t="s">
        <v>114</v>
      </c>
      <c r="C47" s="11" t="s">
        <v>114</v>
      </c>
      <c r="D47" s="11">
        <v>25</v>
      </c>
      <c r="E47" s="11" t="s">
        <v>114</v>
      </c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</row>
    <row r="48" spans="1:39" s="12" customFormat="1" ht="13.2" x14ac:dyDescent="0.25">
      <c r="A48" s="13" t="s">
        <v>18</v>
      </c>
      <c r="B48" s="11" t="s">
        <v>114</v>
      </c>
      <c r="C48" s="11" t="s">
        <v>114</v>
      </c>
      <c r="D48" s="11">
        <v>840</v>
      </c>
      <c r="E48" s="11" t="s">
        <v>114</v>
      </c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</row>
    <row r="49" spans="1:39" s="12" customFormat="1" ht="10.199999999999999" x14ac:dyDescent="0.2">
      <c r="A49" s="9" t="s">
        <v>84</v>
      </c>
      <c r="B49" s="8">
        <v>7500</v>
      </c>
      <c r="C49" s="8">
        <v>7500</v>
      </c>
      <c r="D49" s="8">
        <v>2685.19</v>
      </c>
      <c r="E49" s="8">
        <v>35.799999999999997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</row>
    <row r="50" spans="1:39" s="12" customFormat="1" ht="13.2" x14ac:dyDescent="0.25">
      <c r="A50" s="14" t="s">
        <v>43</v>
      </c>
      <c r="B50" s="5">
        <v>7500</v>
      </c>
      <c r="C50" s="5">
        <v>7500</v>
      </c>
      <c r="D50" s="5">
        <v>2685.19</v>
      </c>
      <c r="E50" s="5">
        <v>35.799999999999997</v>
      </c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</row>
    <row r="51" spans="1:39" s="12" customFormat="1" ht="13.2" x14ac:dyDescent="0.25">
      <c r="A51" s="13" t="s">
        <v>37</v>
      </c>
      <c r="B51" s="11" t="s">
        <v>114</v>
      </c>
      <c r="C51" s="11" t="s">
        <v>114</v>
      </c>
      <c r="D51" s="11">
        <v>1060.3900000000001</v>
      </c>
      <c r="E51" s="11" t="s">
        <v>114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</row>
    <row r="52" spans="1:39" s="12" customFormat="1" ht="13.2" x14ac:dyDescent="0.25">
      <c r="A52" s="13" t="s">
        <v>31</v>
      </c>
      <c r="B52" s="11" t="s">
        <v>114</v>
      </c>
      <c r="C52" s="11" t="s">
        <v>114</v>
      </c>
      <c r="D52" s="11">
        <v>1006.8</v>
      </c>
      <c r="E52" s="11" t="s">
        <v>114</v>
      </c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</row>
    <row r="53" spans="1:39" s="12" customFormat="1" ht="13.2" x14ac:dyDescent="0.25">
      <c r="A53" s="13" t="s">
        <v>24</v>
      </c>
      <c r="B53" s="11" t="s">
        <v>114</v>
      </c>
      <c r="C53" s="11" t="s">
        <v>114</v>
      </c>
      <c r="D53" s="11">
        <v>618</v>
      </c>
      <c r="E53" s="11" t="s">
        <v>114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</row>
    <row r="54" spans="1:39" s="12" customFormat="1" ht="10.199999999999999" x14ac:dyDescent="0.2">
      <c r="A54" s="9" t="s">
        <v>80</v>
      </c>
      <c r="B54" s="8">
        <v>71800</v>
      </c>
      <c r="C54" s="8">
        <v>71800</v>
      </c>
      <c r="D54" s="8">
        <v>3089.64</v>
      </c>
      <c r="E54" s="8">
        <v>4.3</v>
      </c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</row>
    <row r="55" spans="1:39" s="12" customFormat="1" ht="13.2" x14ac:dyDescent="0.25">
      <c r="A55" s="14" t="s">
        <v>43</v>
      </c>
      <c r="B55" s="5">
        <v>29500</v>
      </c>
      <c r="C55" s="5">
        <v>29500</v>
      </c>
      <c r="D55" s="5">
        <v>3089.64</v>
      </c>
      <c r="E55" s="5">
        <v>10.47</v>
      </c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</row>
    <row r="56" spans="1:39" s="12" customFormat="1" ht="13.2" x14ac:dyDescent="0.25">
      <c r="A56" s="13" t="s">
        <v>37</v>
      </c>
      <c r="B56" s="11" t="s">
        <v>114</v>
      </c>
      <c r="C56" s="11" t="s">
        <v>114</v>
      </c>
      <c r="D56" s="11">
        <v>646.49</v>
      </c>
      <c r="E56" s="11" t="s">
        <v>114</v>
      </c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</row>
    <row r="57" spans="1:39" s="12" customFormat="1" ht="13.2" x14ac:dyDescent="0.25">
      <c r="A57" s="13" t="s">
        <v>36</v>
      </c>
      <c r="B57" s="11" t="s">
        <v>114</v>
      </c>
      <c r="C57" s="11" t="s">
        <v>114</v>
      </c>
      <c r="D57" s="11">
        <v>1648.45</v>
      </c>
      <c r="E57" s="11" t="s">
        <v>114</v>
      </c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</row>
    <row r="58" spans="1:39" s="12" customFormat="1" ht="13.2" x14ac:dyDescent="0.25">
      <c r="A58" s="13" t="s">
        <v>33</v>
      </c>
      <c r="B58" s="11" t="s">
        <v>114</v>
      </c>
      <c r="C58" s="11" t="s">
        <v>114</v>
      </c>
      <c r="D58" s="11">
        <v>432</v>
      </c>
      <c r="E58" s="11" t="s">
        <v>114</v>
      </c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</row>
    <row r="59" spans="1:39" s="12" customFormat="1" ht="13.2" x14ac:dyDescent="0.25">
      <c r="A59" s="13" t="s">
        <v>31</v>
      </c>
      <c r="B59" s="11" t="s">
        <v>114</v>
      </c>
      <c r="C59" s="11" t="s">
        <v>114</v>
      </c>
      <c r="D59" s="11">
        <v>5.5</v>
      </c>
      <c r="E59" s="11" t="s">
        <v>114</v>
      </c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</row>
    <row r="60" spans="1:39" s="12" customFormat="1" ht="13.2" x14ac:dyDescent="0.25">
      <c r="A60" s="13" t="s">
        <v>22</v>
      </c>
      <c r="B60" s="11" t="s">
        <v>114</v>
      </c>
      <c r="C60" s="11" t="s">
        <v>114</v>
      </c>
      <c r="D60" s="11">
        <v>357.2</v>
      </c>
      <c r="E60" s="11" t="s">
        <v>114</v>
      </c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</row>
    <row r="61" spans="1:39" s="12" customFormat="1" ht="26.4" x14ac:dyDescent="0.25">
      <c r="A61" s="14" t="s">
        <v>14</v>
      </c>
      <c r="B61" s="5">
        <v>25000</v>
      </c>
      <c r="C61" s="5">
        <v>25000</v>
      </c>
      <c r="D61" s="5">
        <v>0</v>
      </c>
      <c r="E61" s="5">
        <v>0</v>
      </c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</row>
    <row r="62" spans="1:39" s="12" customFormat="1" ht="13.2" x14ac:dyDescent="0.25">
      <c r="A62" s="14" t="s">
        <v>12</v>
      </c>
      <c r="B62" s="5">
        <v>17300</v>
      </c>
      <c r="C62" s="5">
        <v>17300</v>
      </c>
      <c r="D62" s="5">
        <v>0</v>
      </c>
      <c r="E62" s="5">
        <v>0</v>
      </c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</row>
    <row r="63" spans="1:39" s="15" customFormat="1" ht="13.2" x14ac:dyDescent="0.25">
      <c r="A63" s="16" t="s">
        <v>101</v>
      </c>
      <c r="B63" s="10">
        <v>64200</v>
      </c>
      <c r="C63" s="10">
        <v>64200</v>
      </c>
      <c r="D63" s="10">
        <v>32433.24</v>
      </c>
      <c r="E63" s="10">
        <v>50.52</v>
      </c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</row>
    <row r="64" spans="1:39" s="12" customFormat="1" ht="10.199999999999999" x14ac:dyDescent="0.2">
      <c r="A64" s="9" t="s">
        <v>84</v>
      </c>
      <c r="B64" s="8">
        <v>2200</v>
      </c>
      <c r="C64" s="8">
        <v>2200</v>
      </c>
      <c r="D64" s="8" t="s">
        <v>114</v>
      </c>
      <c r="E64" s="8" t="s">
        <v>114</v>
      </c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</row>
    <row r="65" spans="1:39" s="12" customFormat="1" ht="13.2" x14ac:dyDescent="0.25">
      <c r="A65" s="14" t="s">
        <v>43</v>
      </c>
      <c r="B65" s="5">
        <v>2200</v>
      </c>
      <c r="C65" s="5">
        <v>2200</v>
      </c>
      <c r="D65" s="5">
        <v>0</v>
      </c>
      <c r="E65" s="5">
        <v>0</v>
      </c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</row>
    <row r="66" spans="1:39" s="12" customFormat="1" ht="10.199999999999999" x14ac:dyDescent="0.2">
      <c r="A66" s="9" t="s">
        <v>80</v>
      </c>
      <c r="B66" s="8">
        <v>62000</v>
      </c>
      <c r="C66" s="8">
        <v>62000</v>
      </c>
      <c r="D66" s="8">
        <v>32433.24</v>
      </c>
      <c r="E66" s="8">
        <v>52.31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</row>
    <row r="67" spans="1:39" s="12" customFormat="1" ht="13.2" x14ac:dyDescent="0.25">
      <c r="A67" s="14" t="s">
        <v>43</v>
      </c>
      <c r="B67" s="5">
        <v>62000</v>
      </c>
      <c r="C67" s="5">
        <v>62000</v>
      </c>
      <c r="D67" s="5">
        <v>32433.24</v>
      </c>
      <c r="E67" s="5">
        <v>52.31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</row>
    <row r="68" spans="1:39" s="12" customFormat="1" ht="13.2" x14ac:dyDescent="0.25">
      <c r="A68" s="13" t="s">
        <v>36</v>
      </c>
      <c r="B68" s="11" t="s">
        <v>114</v>
      </c>
      <c r="C68" s="11" t="s">
        <v>114</v>
      </c>
      <c r="D68" s="11">
        <v>32433.24</v>
      </c>
      <c r="E68" s="11" t="s">
        <v>114</v>
      </c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</row>
    <row r="69" spans="1:39" s="15" customFormat="1" ht="13.2" x14ac:dyDescent="0.25">
      <c r="A69" s="16" t="s">
        <v>100</v>
      </c>
      <c r="B69" s="10">
        <v>52850</v>
      </c>
      <c r="C69" s="10">
        <v>52850</v>
      </c>
      <c r="D69" s="10">
        <v>22598.26</v>
      </c>
      <c r="E69" s="10">
        <v>42.76</v>
      </c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</row>
    <row r="70" spans="1:39" s="12" customFormat="1" ht="10.199999999999999" x14ac:dyDescent="0.2">
      <c r="A70" s="9" t="s">
        <v>88</v>
      </c>
      <c r="B70" s="8">
        <v>9250</v>
      </c>
      <c r="C70" s="8">
        <v>9250</v>
      </c>
      <c r="D70" s="8">
        <v>2202.8200000000002</v>
      </c>
      <c r="E70" s="8">
        <v>23.81</v>
      </c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</row>
    <row r="71" spans="1:39" s="12" customFormat="1" ht="13.2" x14ac:dyDescent="0.25">
      <c r="A71" s="14" t="s">
        <v>52</v>
      </c>
      <c r="B71" s="5">
        <v>4960</v>
      </c>
      <c r="C71" s="5">
        <v>4960</v>
      </c>
      <c r="D71" s="5">
        <v>0</v>
      </c>
      <c r="E71" s="5">
        <v>0</v>
      </c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</row>
    <row r="72" spans="1:39" s="12" customFormat="1" ht="13.2" x14ac:dyDescent="0.25">
      <c r="A72" s="14" t="s">
        <v>43</v>
      </c>
      <c r="B72" s="5">
        <v>4290</v>
      </c>
      <c r="C72" s="5">
        <v>4290</v>
      </c>
      <c r="D72" s="5">
        <v>2202.8200000000002</v>
      </c>
      <c r="E72" s="5">
        <v>51.35</v>
      </c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</row>
    <row r="73" spans="1:39" s="12" customFormat="1" ht="13.2" x14ac:dyDescent="0.25">
      <c r="A73" s="13" t="s">
        <v>36</v>
      </c>
      <c r="B73" s="11" t="s">
        <v>114</v>
      </c>
      <c r="C73" s="11" t="s">
        <v>114</v>
      </c>
      <c r="D73" s="11">
        <v>2202.8200000000002</v>
      </c>
      <c r="E73" s="11" t="s">
        <v>114</v>
      </c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</row>
    <row r="74" spans="1:39" s="12" customFormat="1" ht="10.199999999999999" x14ac:dyDescent="0.2">
      <c r="A74" s="9" t="s">
        <v>84</v>
      </c>
      <c r="B74" s="8">
        <v>14000</v>
      </c>
      <c r="C74" s="8">
        <v>14000</v>
      </c>
      <c r="D74" s="8">
        <v>5558.19</v>
      </c>
      <c r="E74" s="8">
        <v>39.700000000000003</v>
      </c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</row>
    <row r="75" spans="1:39" s="12" customFormat="1" ht="13.2" x14ac:dyDescent="0.25">
      <c r="A75" s="14" t="s">
        <v>43</v>
      </c>
      <c r="B75" s="5">
        <v>14000</v>
      </c>
      <c r="C75" s="5">
        <v>14000</v>
      </c>
      <c r="D75" s="5">
        <v>5558.19</v>
      </c>
      <c r="E75" s="5">
        <v>39.700000000000003</v>
      </c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</row>
    <row r="76" spans="1:39" s="12" customFormat="1" ht="13.2" x14ac:dyDescent="0.25">
      <c r="A76" s="13" t="s">
        <v>37</v>
      </c>
      <c r="B76" s="11" t="s">
        <v>114</v>
      </c>
      <c r="C76" s="11" t="s">
        <v>114</v>
      </c>
      <c r="D76" s="11">
        <v>75.430000000000007</v>
      </c>
      <c r="E76" s="11" t="s">
        <v>114</v>
      </c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</row>
    <row r="77" spans="1:39" s="12" customFormat="1" ht="13.2" x14ac:dyDescent="0.25">
      <c r="A77" s="13" t="s">
        <v>36</v>
      </c>
      <c r="B77" s="11" t="s">
        <v>114</v>
      </c>
      <c r="C77" s="11" t="s">
        <v>114</v>
      </c>
      <c r="D77" s="11">
        <v>5482.76</v>
      </c>
      <c r="E77" s="11" t="s">
        <v>114</v>
      </c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</row>
    <row r="78" spans="1:39" s="12" customFormat="1" ht="10.199999999999999" x14ac:dyDescent="0.2">
      <c r="A78" s="9" t="s">
        <v>80</v>
      </c>
      <c r="B78" s="8">
        <v>29600</v>
      </c>
      <c r="C78" s="8">
        <v>29600</v>
      </c>
      <c r="D78" s="8">
        <v>14837.25</v>
      </c>
      <c r="E78" s="8">
        <v>50.13</v>
      </c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</row>
    <row r="79" spans="1:39" s="12" customFormat="1" ht="13.2" x14ac:dyDescent="0.25">
      <c r="A79" s="14" t="s">
        <v>52</v>
      </c>
      <c r="B79" s="5">
        <v>27800</v>
      </c>
      <c r="C79" s="5">
        <v>27800</v>
      </c>
      <c r="D79" s="5">
        <v>13966.71</v>
      </c>
      <c r="E79" s="5">
        <v>50.24</v>
      </c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</row>
    <row r="80" spans="1:39" s="12" customFormat="1" ht="13.2" x14ac:dyDescent="0.25">
      <c r="A80" s="13" t="s">
        <v>50</v>
      </c>
      <c r="B80" s="11" t="s">
        <v>114</v>
      </c>
      <c r="C80" s="11" t="s">
        <v>114</v>
      </c>
      <c r="D80" s="11">
        <v>11645.25</v>
      </c>
      <c r="E80" s="11" t="s">
        <v>114</v>
      </c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</row>
    <row r="81" spans="1:39" s="12" customFormat="1" ht="13.2" x14ac:dyDescent="0.25">
      <c r="A81" s="13" t="s">
        <v>46</v>
      </c>
      <c r="B81" s="11" t="s">
        <v>114</v>
      </c>
      <c r="C81" s="11" t="s">
        <v>114</v>
      </c>
      <c r="D81" s="11">
        <v>400</v>
      </c>
      <c r="E81" s="11" t="s">
        <v>114</v>
      </c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</row>
    <row r="82" spans="1:39" s="12" customFormat="1" ht="13.2" x14ac:dyDescent="0.25">
      <c r="A82" s="13" t="s">
        <v>44</v>
      </c>
      <c r="B82" s="11" t="s">
        <v>114</v>
      </c>
      <c r="C82" s="11" t="s">
        <v>114</v>
      </c>
      <c r="D82" s="11">
        <v>1921.46</v>
      </c>
      <c r="E82" s="11" t="s">
        <v>114</v>
      </c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</row>
    <row r="83" spans="1:39" s="12" customFormat="1" ht="13.2" x14ac:dyDescent="0.25">
      <c r="A83" s="14" t="s">
        <v>43</v>
      </c>
      <c r="B83" s="5">
        <v>1800</v>
      </c>
      <c r="C83" s="5">
        <v>1800</v>
      </c>
      <c r="D83" s="5">
        <v>870.54</v>
      </c>
      <c r="E83" s="5">
        <v>48.36</v>
      </c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</row>
    <row r="84" spans="1:39" s="12" customFormat="1" ht="13.2" x14ac:dyDescent="0.25">
      <c r="A84" s="13" t="s">
        <v>40</v>
      </c>
      <c r="B84" s="11" t="s">
        <v>114</v>
      </c>
      <c r="C84" s="11" t="s">
        <v>114</v>
      </c>
      <c r="D84" s="11">
        <v>870.54</v>
      </c>
      <c r="E84" s="11" t="s">
        <v>114</v>
      </c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</row>
    <row r="85" spans="1:39" s="15" customFormat="1" ht="13.2" x14ac:dyDescent="0.25">
      <c r="A85" s="16" t="s">
        <v>99</v>
      </c>
      <c r="B85" s="10">
        <v>1400</v>
      </c>
      <c r="C85" s="10">
        <v>1400</v>
      </c>
      <c r="D85" s="10">
        <v>1400</v>
      </c>
      <c r="E85" s="10">
        <v>100</v>
      </c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</row>
    <row r="86" spans="1:39" s="12" customFormat="1" ht="10.199999999999999" x14ac:dyDescent="0.2">
      <c r="A86" s="9" t="s">
        <v>88</v>
      </c>
      <c r="B86" s="8">
        <v>1400</v>
      </c>
      <c r="C86" s="8">
        <v>1400</v>
      </c>
      <c r="D86" s="8">
        <v>1400</v>
      </c>
      <c r="E86" s="8">
        <v>100</v>
      </c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</row>
    <row r="87" spans="1:39" s="12" customFormat="1" ht="13.2" x14ac:dyDescent="0.25">
      <c r="A87" s="14" t="s">
        <v>43</v>
      </c>
      <c r="B87" s="5">
        <v>500</v>
      </c>
      <c r="C87" s="5">
        <v>500</v>
      </c>
      <c r="D87" s="5">
        <v>500</v>
      </c>
      <c r="E87" s="5">
        <v>100</v>
      </c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</row>
    <row r="88" spans="1:39" s="12" customFormat="1" ht="13.2" x14ac:dyDescent="0.25">
      <c r="A88" s="13" t="s">
        <v>37</v>
      </c>
      <c r="B88" s="11" t="s">
        <v>114</v>
      </c>
      <c r="C88" s="11" t="s">
        <v>114</v>
      </c>
      <c r="D88" s="11">
        <v>151</v>
      </c>
      <c r="E88" s="11" t="s">
        <v>114</v>
      </c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</row>
    <row r="89" spans="1:39" s="12" customFormat="1" ht="13.2" x14ac:dyDescent="0.25">
      <c r="A89" s="13" t="s">
        <v>36</v>
      </c>
      <c r="B89" s="11" t="s">
        <v>114</v>
      </c>
      <c r="C89" s="11" t="s">
        <v>114</v>
      </c>
      <c r="D89" s="11">
        <v>280</v>
      </c>
      <c r="E89" s="11" t="s">
        <v>114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</row>
    <row r="90" spans="1:39" s="12" customFormat="1" ht="13.2" x14ac:dyDescent="0.25">
      <c r="A90" s="13" t="s">
        <v>28</v>
      </c>
      <c r="B90" s="11" t="s">
        <v>114</v>
      </c>
      <c r="C90" s="11" t="s">
        <v>114</v>
      </c>
      <c r="D90" s="11">
        <v>69</v>
      </c>
      <c r="E90" s="11" t="s">
        <v>114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</row>
    <row r="91" spans="1:39" s="12" customFormat="1" ht="13.2" x14ac:dyDescent="0.25">
      <c r="A91" s="14" t="s">
        <v>12</v>
      </c>
      <c r="B91" s="5">
        <v>900</v>
      </c>
      <c r="C91" s="5">
        <v>900</v>
      </c>
      <c r="D91" s="5">
        <v>900</v>
      </c>
      <c r="E91" s="5">
        <v>100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</row>
    <row r="92" spans="1:39" s="12" customFormat="1" ht="13.2" x14ac:dyDescent="0.25">
      <c r="A92" s="13" t="s">
        <v>10</v>
      </c>
      <c r="B92" s="11" t="s">
        <v>114</v>
      </c>
      <c r="C92" s="11" t="s">
        <v>114</v>
      </c>
      <c r="D92" s="11">
        <v>900</v>
      </c>
      <c r="E92" s="11" t="s">
        <v>114</v>
      </c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</row>
    <row r="93" spans="1:39" s="15" customFormat="1" ht="26.4" x14ac:dyDescent="0.25">
      <c r="A93" s="16" t="s">
        <v>98</v>
      </c>
      <c r="B93" s="10">
        <v>494</v>
      </c>
      <c r="C93" s="10">
        <v>494</v>
      </c>
      <c r="D93" s="10">
        <v>0</v>
      </c>
      <c r="E93" s="10">
        <v>0</v>
      </c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</row>
    <row r="94" spans="1:39" s="12" customFormat="1" ht="10.199999999999999" x14ac:dyDescent="0.2">
      <c r="A94" s="9" t="s">
        <v>80</v>
      </c>
      <c r="B94" s="8">
        <v>494</v>
      </c>
      <c r="C94" s="8">
        <v>494</v>
      </c>
      <c r="D94" s="8" t="s">
        <v>114</v>
      </c>
      <c r="E94" s="8" t="s">
        <v>114</v>
      </c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</row>
    <row r="95" spans="1:39" s="12" customFormat="1" ht="13.2" x14ac:dyDescent="0.25">
      <c r="A95" s="14" t="s">
        <v>13</v>
      </c>
      <c r="B95" s="5">
        <v>494</v>
      </c>
      <c r="C95" s="5">
        <v>494</v>
      </c>
      <c r="D95" s="5">
        <v>0</v>
      </c>
      <c r="E95" s="5">
        <v>0</v>
      </c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</row>
    <row r="96" spans="1:39" s="15" customFormat="1" ht="13.2" x14ac:dyDescent="0.25">
      <c r="A96" s="16" t="s">
        <v>97</v>
      </c>
      <c r="B96" s="10">
        <v>148</v>
      </c>
      <c r="C96" s="10">
        <v>148</v>
      </c>
      <c r="D96" s="10">
        <v>0</v>
      </c>
      <c r="E96" s="10">
        <v>0</v>
      </c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</row>
    <row r="97" spans="1:39" s="12" customFormat="1" ht="10.199999999999999" x14ac:dyDescent="0.2">
      <c r="A97" s="9" t="s">
        <v>80</v>
      </c>
      <c r="B97" s="8">
        <v>148</v>
      </c>
      <c r="C97" s="8">
        <v>148</v>
      </c>
      <c r="D97" s="26"/>
      <c r="E97" s="26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</row>
    <row r="98" spans="1:39" s="12" customFormat="1" ht="13.2" x14ac:dyDescent="0.25">
      <c r="A98" s="14" t="s">
        <v>43</v>
      </c>
      <c r="B98" s="5">
        <v>148</v>
      </c>
      <c r="C98" s="5">
        <v>148</v>
      </c>
      <c r="D98" s="5">
        <v>0</v>
      </c>
      <c r="E98" s="5">
        <v>0</v>
      </c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</row>
    <row r="99" spans="1:39" s="12" customFormat="1" ht="13.2" x14ac:dyDescent="0.25">
      <c r="A99" s="4" t="s">
        <v>96</v>
      </c>
      <c r="B99" s="5">
        <v>1452600</v>
      </c>
      <c r="C99" s="5">
        <v>1452600</v>
      </c>
      <c r="D99" s="5">
        <v>765929.61</v>
      </c>
      <c r="E99" s="5">
        <v>52.73</v>
      </c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</row>
    <row r="100" spans="1:39" s="15" customFormat="1" ht="13.2" x14ac:dyDescent="0.25">
      <c r="A100" s="16" t="s">
        <v>95</v>
      </c>
      <c r="B100" s="10">
        <v>1442100</v>
      </c>
      <c r="C100" s="10">
        <v>1442100</v>
      </c>
      <c r="D100" s="10">
        <v>758178.73</v>
      </c>
      <c r="E100" s="10">
        <v>52.57</v>
      </c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</row>
    <row r="101" spans="1:39" s="12" customFormat="1" ht="10.199999999999999" x14ac:dyDescent="0.2">
      <c r="A101" s="9" t="s">
        <v>84</v>
      </c>
      <c r="B101" s="8">
        <v>1000</v>
      </c>
      <c r="C101" s="8">
        <v>1000</v>
      </c>
      <c r="D101" s="8" t="s">
        <v>114</v>
      </c>
      <c r="E101" s="8" t="s">
        <v>114</v>
      </c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</row>
    <row r="102" spans="1:39" s="12" customFormat="1" ht="13.2" x14ac:dyDescent="0.25">
      <c r="A102" s="14" t="s">
        <v>43</v>
      </c>
      <c r="B102" s="5">
        <v>1000</v>
      </c>
      <c r="C102" s="5">
        <v>1000</v>
      </c>
      <c r="D102" s="5">
        <v>0</v>
      </c>
      <c r="E102" s="5">
        <v>0</v>
      </c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</row>
    <row r="103" spans="1:39" s="12" customFormat="1" ht="10.199999999999999" x14ac:dyDescent="0.2">
      <c r="A103" s="9" t="s">
        <v>83</v>
      </c>
      <c r="B103" s="8">
        <v>71600</v>
      </c>
      <c r="C103" s="8">
        <v>71600</v>
      </c>
      <c r="D103" s="8">
        <v>42858.14</v>
      </c>
      <c r="E103" s="8">
        <v>59.86</v>
      </c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</row>
    <row r="104" spans="1:39" s="12" customFormat="1" ht="13.2" x14ac:dyDescent="0.25">
      <c r="A104" s="14" t="s">
        <v>43</v>
      </c>
      <c r="B104" s="5">
        <v>70600</v>
      </c>
      <c r="C104" s="5">
        <v>70600</v>
      </c>
      <c r="D104" s="5">
        <v>42356.67</v>
      </c>
      <c r="E104" s="5">
        <v>60</v>
      </c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</row>
    <row r="105" spans="1:39" s="12" customFormat="1" ht="13.2" x14ac:dyDescent="0.25">
      <c r="A105" s="13" t="s">
        <v>41</v>
      </c>
      <c r="B105" s="11" t="s">
        <v>114</v>
      </c>
      <c r="C105" s="11" t="s">
        <v>114</v>
      </c>
      <c r="D105" s="11">
        <v>3808.46</v>
      </c>
      <c r="E105" s="11" t="s">
        <v>114</v>
      </c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</row>
    <row r="106" spans="1:39" s="12" customFormat="1" ht="13.2" x14ac:dyDescent="0.25">
      <c r="A106" s="13" t="s">
        <v>39</v>
      </c>
      <c r="B106" s="11" t="s">
        <v>114</v>
      </c>
      <c r="C106" s="11" t="s">
        <v>114</v>
      </c>
      <c r="D106" s="11">
        <v>524.75</v>
      </c>
      <c r="E106" s="11" t="s">
        <v>114</v>
      </c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</row>
    <row r="107" spans="1:39" s="12" customFormat="1" ht="13.2" x14ac:dyDescent="0.25">
      <c r="A107" s="13" t="s">
        <v>37</v>
      </c>
      <c r="B107" s="11" t="s">
        <v>114</v>
      </c>
      <c r="C107" s="11" t="s">
        <v>114</v>
      </c>
      <c r="D107" s="11">
        <v>6127.29</v>
      </c>
      <c r="E107" s="11" t="s">
        <v>114</v>
      </c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</row>
    <row r="108" spans="1:39" s="12" customFormat="1" ht="13.2" x14ac:dyDescent="0.25">
      <c r="A108" s="13" t="s">
        <v>35</v>
      </c>
      <c r="B108" s="11" t="s">
        <v>114</v>
      </c>
      <c r="C108" s="11" t="s">
        <v>114</v>
      </c>
      <c r="D108" s="11">
        <v>14440.32</v>
      </c>
      <c r="E108" s="11" t="s">
        <v>114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</row>
    <row r="109" spans="1:39" s="12" customFormat="1" ht="13.2" x14ac:dyDescent="0.25">
      <c r="A109" s="13" t="s">
        <v>34</v>
      </c>
      <c r="B109" s="11" t="s">
        <v>114</v>
      </c>
      <c r="C109" s="11" t="s">
        <v>114</v>
      </c>
      <c r="D109" s="11">
        <v>2366.9899999999998</v>
      </c>
      <c r="E109" s="11" t="s">
        <v>114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</row>
    <row r="110" spans="1:39" s="12" customFormat="1" ht="13.2" x14ac:dyDescent="0.25">
      <c r="A110" s="13" t="s">
        <v>33</v>
      </c>
      <c r="B110" s="11" t="s">
        <v>114</v>
      </c>
      <c r="C110" s="11" t="s">
        <v>114</v>
      </c>
      <c r="D110" s="11">
        <v>124.85</v>
      </c>
      <c r="E110" s="11" t="s">
        <v>114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</row>
    <row r="111" spans="1:39" s="12" customFormat="1" ht="13.2" x14ac:dyDescent="0.25">
      <c r="A111" s="13" t="s">
        <v>31</v>
      </c>
      <c r="B111" s="11" t="s">
        <v>114</v>
      </c>
      <c r="C111" s="11" t="s">
        <v>114</v>
      </c>
      <c r="D111" s="11">
        <v>1327.66</v>
      </c>
      <c r="E111" s="11" t="s">
        <v>114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</row>
    <row r="112" spans="1:39" s="12" customFormat="1" ht="13.2" x14ac:dyDescent="0.25">
      <c r="A112" s="13" t="s">
        <v>30</v>
      </c>
      <c r="B112" s="11" t="s">
        <v>114</v>
      </c>
      <c r="C112" s="11" t="s">
        <v>114</v>
      </c>
      <c r="D112" s="11">
        <v>995.28</v>
      </c>
      <c r="E112" s="11" t="s">
        <v>114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</row>
    <row r="113" spans="1:39" s="12" customFormat="1" ht="13.2" x14ac:dyDescent="0.25">
      <c r="A113" s="13" t="s">
        <v>29</v>
      </c>
      <c r="B113" s="11" t="s">
        <v>114</v>
      </c>
      <c r="C113" s="11" t="s">
        <v>114</v>
      </c>
      <c r="D113" s="11">
        <v>3516.01</v>
      </c>
      <c r="E113" s="11" t="s">
        <v>114</v>
      </c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</row>
    <row r="114" spans="1:39" s="12" customFormat="1" ht="13.2" x14ac:dyDescent="0.25">
      <c r="A114" s="13" t="s">
        <v>28</v>
      </c>
      <c r="B114" s="11" t="s">
        <v>114</v>
      </c>
      <c r="C114" s="11" t="s">
        <v>114</v>
      </c>
      <c r="D114" s="11">
        <v>248.58</v>
      </c>
      <c r="E114" s="11" t="s">
        <v>114</v>
      </c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</row>
    <row r="115" spans="1:39" s="12" customFormat="1" ht="13.2" x14ac:dyDescent="0.25">
      <c r="A115" s="13" t="s">
        <v>27</v>
      </c>
      <c r="B115" s="11" t="s">
        <v>114</v>
      </c>
      <c r="C115" s="11" t="s">
        <v>114</v>
      </c>
      <c r="D115" s="11">
        <v>4671.72</v>
      </c>
      <c r="E115" s="11" t="s">
        <v>114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</row>
    <row r="116" spans="1:39" s="12" customFormat="1" ht="13.2" x14ac:dyDescent="0.25">
      <c r="A116" s="13" t="s">
        <v>26</v>
      </c>
      <c r="B116" s="11" t="s">
        <v>114</v>
      </c>
      <c r="C116" s="11" t="s">
        <v>114</v>
      </c>
      <c r="D116" s="11">
        <v>1187.5</v>
      </c>
      <c r="E116" s="11" t="s">
        <v>114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</row>
    <row r="117" spans="1:39" s="12" customFormat="1" ht="13.2" x14ac:dyDescent="0.25">
      <c r="A117" s="13" t="s">
        <v>25</v>
      </c>
      <c r="B117" s="11" t="s">
        <v>114</v>
      </c>
      <c r="C117" s="11" t="s">
        <v>114</v>
      </c>
      <c r="D117" s="11">
        <v>1269.8</v>
      </c>
      <c r="E117" s="11" t="s">
        <v>114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</row>
    <row r="118" spans="1:39" s="12" customFormat="1" ht="13.2" x14ac:dyDescent="0.25">
      <c r="A118" s="13" t="s">
        <v>24</v>
      </c>
      <c r="B118" s="11" t="s">
        <v>114</v>
      </c>
      <c r="C118" s="11" t="s">
        <v>114</v>
      </c>
      <c r="D118" s="11">
        <v>1285.8</v>
      </c>
      <c r="E118" s="11" t="s">
        <v>114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</row>
    <row r="119" spans="1:39" s="12" customFormat="1" ht="13.2" x14ac:dyDescent="0.25">
      <c r="A119" s="13" t="s">
        <v>20</v>
      </c>
      <c r="B119" s="11" t="s">
        <v>114</v>
      </c>
      <c r="C119" s="11" t="s">
        <v>114</v>
      </c>
      <c r="D119" s="11">
        <v>119.59</v>
      </c>
      <c r="E119" s="11" t="s">
        <v>114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</row>
    <row r="120" spans="1:39" s="12" customFormat="1" ht="13.2" x14ac:dyDescent="0.25">
      <c r="A120" s="13" t="s">
        <v>19</v>
      </c>
      <c r="B120" s="11" t="s">
        <v>114</v>
      </c>
      <c r="C120" s="11" t="s">
        <v>114</v>
      </c>
      <c r="D120" s="11">
        <v>125</v>
      </c>
      <c r="E120" s="11" t="s">
        <v>114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</row>
    <row r="121" spans="1:39" s="12" customFormat="1" ht="13.2" x14ac:dyDescent="0.25">
      <c r="A121" s="13" t="s">
        <v>18</v>
      </c>
      <c r="B121" s="11" t="s">
        <v>114</v>
      </c>
      <c r="C121" s="11" t="s">
        <v>114</v>
      </c>
      <c r="D121" s="11">
        <v>217.07</v>
      </c>
      <c r="E121" s="11" t="s">
        <v>114</v>
      </c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</row>
    <row r="122" spans="1:39" s="12" customFormat="1" ht="13.2" x14ac:dyDescent="0.25">
      <c r="A122" s="14" t="s">
        <v>17</v>
      </c>
      <c r="B122" s="5">
        <v>1000</v>
      </c>
      <c r="C122" s="5">
        <v>1000</v>
      </c>
      <c r="D122" s="5">
        <v>501.47</v>
      </c>
      <c r="E122" s="5">
        <v>50.15</v>
      </c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</row>
    <row r="123" spans="1:39" s="12" customFormat="1" ht="13.2" x14ac:dyDescent="0.25">
      <c r="A123" s="13" t="s">
        <v>15</v>
      </c>
      <c r="B123" s="11" t="s">
        <v>114</v>
      </c>
      <c r="C123" s="11" t="s">
        <v>114</v>
      </c>
      <c r="D123" s="11">
        <v>501.47</v>
      </c>
      <c r="E123" s="11" t="s">
        <v>114</v>
      </c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</row>
    <row r="124" spans="1:39" s="12" customFormat="1" ht="10.199999999999999" x14ac:dyDescent="0.2">
      <c r="A124" s="9" t="s">
        <v>80</v>
      </c>
      <c r="B124" s="8">
        <v>1367000</v>
      </c>
      <c r="C124" s="8">
        <v>1367000</v>
      </c>
      <c r="D124" s="8">
        <v>713157.91</v>
      </c>
      <c r="E124" s="8">
        <v>52.17</v>
      </c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</row>
    <row r="125" spans="1:39" s="12" customFormat="1" ht="13.2" x14ac:dyDescent="0.25">
      <c r="A125" s="14" t="s">
        <v>52</v>
      </c>
      <c r="B125" s="5">
        <v>1320000</v>
      </c>
      <c r="C125" s="5">
        <v>1320000</v>
      </c>
      <c r="D125" s="5">
        <v>691460.55</v>
      </c>
      <c r="E125" s="5">
        <v>52.38</v>
      </c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</row>
    <row r="126" spans="1:39" s="12" customFormat="1" ht="13.2" x14ac:dyDescent="0.25">
      <c r="A126" s="13" t="s">
        <v>50</v>
      </c>
      <c r="B126" s="11" t="s">
        <v>114</v>
      </c>
      <c r="C126" s="11" t="s">
        <v>114</v>
      </c>
      <c r="D126" s="11">
        <v>563130.86</v>
      </c>
      <c r="E126" s="11" t="s">
        <v>114</v>
      </c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</row>
    <row r="127" spans="1:39" s="12" customFormat="1" ht="13.2" x14ac:dyDescent="0.25">
      <c r="A127" s="13" t="s">
        <v>49</v>
      </c>
      <c r="B127" s="11" t="s">
        <v>114</v>
      </c>
      <c r="C127" s="11" t="s">
        <v>114</v>
      </c>
      <c r="D127" s="11">
        <v>4165.71</v>
      </c>
      <c r="E127" s="11" t="s">
        <v>114</v>
      </c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</row>
    <row r="128" spans="1:39" s="12" customFormat="1" ht="13.2" x14ac:dyDescent="0.25">
      <c r="A128" s="13" t="s">
        <v>48</v>
      </c>
      <c r="B128" s="11" t="s">
        <v>114</v>
      </c>
      <c r="C128" s="11" t="s">
        <v>114</v>
      </c>
      <c r="D128" s="11">
        <v>7610.11</v>
      </c>
      <c r="E128" s="11" t="s">
        <v>114</v>
      </c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</row>
    <row r="129" spans="1:39" s="12" customFormat="1" ht="13.2" x14ac:dyDescent="0.25">
      <c r="A129" s="13" t="s">
        <v>46</v>
      </c>
      <c r="B129" s="11" t="s">
        <v>114</v>
      </c>
      <c r="C129" s="11" t="s">
        <v>114</v>
      </c>
      <c r="D129" s="11">
        <v>21694.3</v>
      </c>
      <c r="E129" s="11" t="s">
        <v>114</v>
      </c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</row>
    <row r="130" spans="1:39" s="12" customFormat="1" ht="13.2" x14ac:dyDescent="0.25">
      <c r="A130" s="13" t="s">
        <v>44</v>
      </c>
      <c r="B130" s="11" t="s">
        <v>114</v>
      </c>
      <c r="C130" s="11" t="s">
        <v>114</v>
      </c>
      <c r="D130" s="11">
        <v>94859.57</v>
      </c>
      <c r="E130" s="11" t="s">
        <v>114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</row>
    <row r="131" spans="1:39" s="12" customFormat="1" ht="13.2" x14ac:dyDescent="0.25">
      <c r="A131" s="14" t="s">
        <v>43</v>
      </c>
      <c r="B131" s="5">
        <v>47000</v>
      </c>
      <c r="C131" s="5">
        <v>47000</v>
      </c>
      <c r="D131" s="5">
        <v>21697.360000000001</v>
      </c>
      <c r="E131" s="5">
        <v>46.16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</row>
    <row r="132" spans="1:39" s="12" customFormat="1" ht="13.2" x14ac:dyDescent="0.25">
      <c r="A132" s="13" t="s">
        <v>41</v>
      </c>
      <c r="B132" s="11" t="s">
        <v>114</v>
      </c>
      <c r="C132" s="11" t="s">
        <v>114</v>
      </c>
      <c r="D132" s="11">
        <v>18.5</v>
      </c>
      <c r="E132" s="11" t="s">
        <v>114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</row>
    <row r="133" spans="1:39" s="12" customFormat="1" ht="13.2" x14ac:dyDescent="0.25">
      <c r="A133" s="13" t="s">
        <v>40</v>
      </c>
      <c r="B133" s="11" t="s">
        <v>114</v>
      </c>
      <c r="C133" s="11" t="s">
        <v>114</v>
      </c>
      <c r="D133" s="11">
        <v>21678.86</v>
      </c>
      <c r="E133" s="11" t="s">
        <v>114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</row>
    <row r="134" spans="1:39" s="12" customFormat="1" ht="10.199999999999999" x14ac:dyDescent="0.2">
      <c r="A134" s="9" t="s">
        <v>78</v>
      </c>
      <c r="B134" s="8">
        <v>2500</v>
      </c>
      <c r="C134" s="8">
        <v>2500</v>
      </c>
      <c r="D134" s="8">
        <v>2162.6799999999998</v>
      </c>
      <c r="E134" s="8">
        <v>86.51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</row>
    <row r="135" spans="1:39" s="12" customFormat="1" ht="13.2" x14ac:dyDescent="0.25">
      <c r="A135" s="14" t="s">
        <v>43</v>
      </c>
      <c r="B135" s="5">
        <v>2500</v>
      </c>
      <c r="C135" s="5">
        <v>2500</v>
      </c>
      <c r="D135" s="5">
        <v>2162.6799999999998</v>
      </c>
      <c r="E135" s="5">
        <v>86.51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</row>
    <row r="136" spans="1:39" s="12" customFormat="1" ht="13.2" x14ac:dyDescent="0.25">
      <c r="A136" s="13" t="s">
        <v>41</v>
      </c>
      <c r="B136" s="11" t="s">
        <v>114</v>
      </c>
      <c r="C136" s="11" t="s">
        <v>114</v>
      </c>
      <c r="D136" s="11">
        <v>2162.6799999999998</v>
      </c>
      <c r="E136" s="11" t="s">
        <v>114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</row>
    <row r="137" spans="1:39" s="15" customFormat="1" ht="13.2" x14ac:dyDescent="0.25">
      <c r="A137" s="16" t="s">
        <v>94</v>
      </c>
      <c r="B137" s="10">
        <v>10500</v>
      </c>
      <c r="C137" s="10">
        <v>10500</v>
      </c>
      <c r="D137" s="10">
        <v>7750.88</v>
      </c>
      <c r="E137" s="10">
        <v>73.819999999999993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</row>
    <row r="138" spans="1:39" s="12" customFormat="1" ht="10.199999999999999" x14ac:dyDescent="0.2">
      <c r="A138" s="9" t="s">
        <v>86</v>
      </c>
      <c r="B138" s="8">
        <v>3200</v>
      </c>
      <c r="C138" s="8">
        <v>3200</v>
      </c>
      <c r="D138" s="8" t="s">
        <v>114</v>
      </c>
      <c r="E138" s="8" t="s">
        <v>114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</row>
    <row r="139" spans="1:39" s="12" customFormat="1" ht="13.2" x14ac:dyDescent="0.25">
      <c r="A139" s="14" t="s">
        <v>12</v>
      </c>
      <c r="B139" s="5">
        <v>3200</v>
      </c>
      <c r="C139" s="5">
        <v>3200</v>
      </c>
      <c r="D139" s="5">
        <v>0</v>
      </c>
      <c r="E139" s="5">
        <v>0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</row>
    <row r="140" spans="1:39" s="12" customFormat="1" ht="10.199999999999999" x14ac:dyDescent="0.2">
      <c r="A140" s="9" t="s">
        <v>84</v>
      </c>
      <c r="B140" s="8">
        <v>1300</v>
      </c>
      <c r="C140" s="8">
        <v>1300</v>
      </c>
      <c r="D140" s="8" t="s">
        <v>114</v>
      </c>
      <c r="E140" s="8" t="s">
        <v>114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</row>
    <row r="141" spans="1:39" s="12" customFormat="1" ht="13.2" x14ac:dyDescent="0.25">
      <c r="A141" s="14" t="s">
        <v>12</v>
      </c>
      <c r="B141" s="5">
        <v>1300</v>
      </c>
      <c r="C141" s="5">
        <v>1300</v>
      </c>
      <c r="D141" s="5">
        <v>0</v>
      </c>
      <c r="E141" s="5">
        <v>0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</row>
    <row r="142" spans="1:39" s="12" customFormat="1" ht="10.199999999999999" x14ac:dyDescent="0.2">
      <c r="A142" s="9" t="s">
        <v>83</v>
      </c>
      <c r="B142" s="8">
        <v>4000</v>
      </c>
      <c r="C142" s="8">
        <v>4000</v>
      </c>
      <c r="D142" s="8">
        <v>5257.28</v>
      </c>
      <c r="E142" s="8">
        <v>131.43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</row>
    <row r="143" spans="1:39" s="12" customFormat="1" ht="13.2" x14ac:dyDescent="0.25">
      <c r="A143" s="14" t="s">
        <v>12</v>
      </c>
      <c r="B143" s="5">
        <v>4000</v>
      </c>
      <c r="C143" s="5">
        <v>4000</v>
      </c>
      <c r="D143" s="5">
        <v>0</v>
      </c>
      <c r="E143" s="5">
        <v>0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</row>
    <row r="144" spans="1:39" s="12" customFormat="1" ht="13.2" x14ac:dyDescent="0.25">
      <c r="A144" s="14" t="s">
        <v>7</v>
      </c>
      <c r="B144" s="5">
        <v>0</v>
      </c>
      <c r="C144" s="5">
        <v>0</v>
      </c>
      <c r="D144" s="5">
        <v>5257.28</v>
      </c>
      <c r="E144" s="5">
        <v>0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</row>
    <row r="145" spans="1:39" s="12" customFormat="1" ht="13.2" x14ac:dyDescent="0.25">
      <c r="A145" s="13" t="s">
        <v>5</v>
      </c>
      <c r="B145" s="11" t="s">
        <v>114</v>
      </c>
      <c r="C145" s="11" t="s">
        <v>114</v>
      </c>
      <c r="D145" s="11">
        <v>5257.28</v>
      </c>
      <c r="E145" s="11" t="s">
        <v>114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</row>
    <row r="146" spans="1:39" s="12" customFormat="1" ht="10.199999999999999" x14ac:dyDescent="0.2">
      <c r="A146" s="9" t="s">
        <v>80</v>
      </c>
      <c r="B146" s="8">
        <v>2000</v>
      </c>
      <c r="C146" s="8">
        <v>2000</v>
      </c>
      <c r="D146" s="8">
        <v>2493.6</v>
      </c>
      <c r="E146" s="8">
        <v>124.68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</row>
    <row r="147" spans="1:39" s="12" customFormat="1" ht="13.2" x14ac:dyDescent="0.25">
      <c r="A147" s="14" t="s">
        <v>12</v>
      </c>
      <c r="B147" s="5">
        <v>2000</v>
      </c>
      <c r="C147" s="5">
        <v>2000</v>
      </c>
      <c r="D147" s="5">
        <v>2493.6</v>
      </c>
      <c r="E147" s="5">
        <v>124.68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</row>
    <row r="148" spans="1:39" s="12" customFormat="1" ht="13.2" x14ac:dyDescent="0.25">
      <c r="A148" s="13" t="s">
        <v>10</v>
      </c>
      <c r="B148" s="11" t="s">
        <v>114</v>
      </c>
      <c r="C148" s="11" t="s">
        <v>114</v>
      </c>
      <c r="D148" s="11">
        <v>2493.6</v>
      </c>
      <c r="E148" s="11" t="s">
        <v>114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</row>
    <row r="151" spans="1:39" ht="15.6" x14ac:dyDescent="0.3">
      <c r="A151" s="169" t="s">
        <v>140</v>
      </c>
      <c r="B151" s="169"/>
      <c r="C151" s="169"/>
      <c r="D151" s="169"/>
      <c r="E151" s="169"/>
    </row>
    <row r="152" spans="1:39" ht="14.4" x14ac:dyDescent="0.3">
      <c r="A152" s="35"/>
      <c r="B152" s="35"/>
      <c r="C152" s="35"/>
      <c r="D152" s="35"/>
      <c r="E152" s="37"/>
    </row>
    <row r="153" spans="1:39" ht="15.6" x14ac:dyDescent="0.3">
      <c r="A153" s="171" t="s">
        <v>142</v>
      </c>
      <c r="B153" s="171"/>
      <c r="C153" s="171"/>
      <c r="D153" s="171"/>
      <c r="E153" s="171"/>
    </row>
    <row r="154" spans="1:39" ht="14.4" x14ac:dyDescent="0.3">
      <c r="A154" s="35"/>
      <c r="B154" s="35"/>
      <c r="C154" s="35"/>
      <c r="D154" s="35"/>
      <c r="E154" s="37"/>
    </row>
    <row r="155" spans="1:39" ht="15.6" x14ac:dyDescent="0.3">
      <c r="A155" s="171"/>
      <c r="B155" s="171"/>
      <c r="C155" s="171"/>
      <c r="D155" s="171"/>
      <c r="E155" s="171"/>
    </row>
    <row r="156" spans="1:39" ht="15.6" x14ac:dyDescent="0.3">
      <c r="A156" s="38" t="s">
        <v>183</v>
      </c>
      <c r="B156" s="38"/>
      <c r="C156" s="167" t="s">
        <v>141</v>
      </c>
      <c r="D156" s="167"/>
      <c r="E156" s="167"/>
    </row>
    <row r="157" spans="1:39" ht="15.6" x14ac:dyDescent="0.3">
      <c r="A157" s="38" t="s">
        <v>184</v>
      </c>
      <c r="B157" s="38"/>
      <c r="C157" s="167" t="s">
        <v>144</v>
      </c>
      <c r="D157" s="167"/>
      <c r="E157" s="167"/>
    </row>
    <row r="158" spans="1:39" ht="15.6" x14ac:dyDescent="0.3">
      <c r="A158" s="168" t="s">
        <v>143</v>
      </c>
      <c r="B158" s="168"/>
      <c r="C158" s="168"/>
      <c r="D158" s="168"/>
      <c r="E158" s="168"/>
    </row>
    <row r="159" spans="1:39" ht="14.4" x14ac:dyDescent="0.3">
      <c r="A159" s="35"/>
      <c r="B159" s="35"/>
      <c r="C159" s="35"/>
      <c r="D159" s="35"/>
      <c r="E159" s="37"/>
    </row>
  </sheetData>
  <mergeCells count="8">
    <mergeCell ref="C156:E156"/>
    <mergeCell ref="C157:E157"/>
    <mergeCell ref="A158:E158"/>
    <mergeCell ref="A1:E1"/>
    <mergeCell ref="A3:E3"/>
    <mergeCell ref="A151:E151"/>
    <mergeCell ref="A153:E153"/>
    <mergeCell ref="A155:E155"/>
  </mergeCells>
  <pageMargins left="0.74803149606299213" right="0.74803149606299213" top="0.98425196850393704" bottom="0.98425196850393704" header="0.51181102362204722" footer="0.51181102362204722"/>
  <pageSetup paperSize="9" scale="75" orientation="landscape" verticalDpi="0" r:id="rId1"/>
  <rowBreaks count="1" manualBreakCount="1">
    <brk id="7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 općeg dijela</vt:lpstr>
      <vt:lpstr>Opći dio</vt:lpstr>
      <vt:lpstr>Izvori</vt:lpstr>
      <vt:lpstr>Funkcijska klas</vt:lpstr>
      <vt:lpstr>Račun fin</vt:lpstr>
      <vt:lpstr>Račun fin - izvori</vt:lpstr>
      <vt:lpstr>Posebni dio</vt:lpstr>
      <vt:lpstr>'Posebni dio'!Podrucje_ispisa</vt:lpstr>
      <vt:lpstr>'Račun fin'!Podrucje_ispisa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Korisnik</dc:creator>
  <cp:lastModifiedBy>Gabrijela Ivanek</cp:lastModifiedBy>
  <cp:lastPrinted>2025-07-21T09:54:11Z</cp:lastPrinted>
  <dcterms:created xsi:type="dcterms:W3CDTF">2025-07-14T11:17:02Z</dcterms:created>
  <dcterms:modified xsi:type="dcterms:W3CDTF">2025-07-28T10:41:41Z</dcterms:modified>
</cp:coreProperties>
</file>