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mjene i dopune FP-a 2025\"/>
    </mc:Choice>
  </mc:AlternateContent>
  <xr:revisionPtr revIDLastSave="0" documentId="13_ncr:1_{D4978E19-B07F-4503-B1C2-588134C68D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žetak" sheetId="1" r:id="rId1"/>
    <sheet name="Opći dio" sheetId="2" r:id="rId2"/>
    <sheet name="Funkcijska klas" sheetId="4" r:id="rId3"/>
    <sheet name="Račun fin" sheetId="6" r:id="rId4"/>
    <sheet name="Posebni dio" sheetId="5" r:id="rId5"/>
  </sheets>
  <definedNames>
    <definedName name="_xlnm.Print_Area" localSheetId="1">'Opći dio'!$A$1:$E$61</definedName>
    <definedName name="_xlnm.Print_Area" localSheetId="4">'Posebni dio'!$A$1:$E$143</definedName>
    <definedName name="_xlnm.Print_Area" localSheetId="0">Sažetak!$A$1:$E$27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2" l="1"/>
  <c r="C50" i="2"/>
  <c r="C51" i="2"/>
  <c r="C52" i="2"/>
  <c r="C53" i="2"/>
  <c r="C54" i="2"/>
  <c r="C55" i="2"/>
  <c r="C56" i="2"/>
  <c r="C57" i="2"/>
  <c r="C58" i="2"/>
  <c r="C59" i="2"/>
  <c r="C60" i="2"/>
  <c r="C61" i="2"/>
  <c r="C49" i="2"/>
  <c r="C36" i="2"/>
  <c r="C37" i="2"/>
  <c r="C38" i="2"/>
  <c r="C39" i="2"/>
  <c r="C40" i="2"/>
  <c r="C41" i="2"/>
  <c r="C42" i="2"/>
  <c r="C43" i="2"/>
  <c r="C44" i="2"/>
  <c r="C45" i="2"/>
  <c r="C46" i="2"/>
  <c r="C47" i="2"/>
  <c r="C35" i="2"/>
  <c r="B19" i="2" l="1"/>
  <c r="C19" i="2"/>
  <c r="E50" i="2"/>
  <c r="E51" i="2"/>
  <c r="E52" i="2"/>
  <c r="E53" i="2"/>
  <c r="E54" i="2"/>
  <c r="E55" i="2"/>
  <c r="E56" i="2"/>
  <c r="E57" i="2"/>
  <c r="E58" i="2"/>
  <c r="E59" i="2"/>
  <c r="E60" i="2"/>
  <c r="E61" i="2"/>
  <c r="E36" i="2"/>
  <c r="E37" i="2"/>
  <c r="E38" i="2"/>
  <c r="E39" i="2"/>
  <c r="E40" i="2"/>
  <c r="E41" i="2"/>
  <c r="E42" i="2"/>
  <c r="E43" i="2"/>
  <c r="E44" i="2"/>
  <c r="E45" i="2"/>
  <c r="E46" i="2"/>
  <c r="E47" i="2"/>
  <c r="D49" i="2"/>
  <c r="B49" i="2"/>
  <c r="D35" i="2"/>
  <c r="E35" i="2" s="1"/>
  <c r="B35" i="2"/>
  <c r="D19" i="2" l="1"/>
  <c r="E19" i="2" s="1"/>
</calcChain>
</file>

<file path=xl/sharedStrings.xml><?xml version="1.0" encoding="utf-8"?>
<sst xmlns="http://schemas.openxmlformats.org/spreadsheetml/2006/main" count="281" uniqueCount="109">
  <si>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</si>
  <si>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</si>
  <si>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</si>
  <si>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</si>
  <si>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</si>
  <si>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</si>
  <si>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</si>
  <si>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</si>
  <si>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</si>
  <si>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</si>
  <si>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</t>
  </si>
  <si>
    <t>SVEUKUPNO RASHODI</t>
  </si>
  <si>
    <t>45 Rashodi za dodatna ulaganja na nefinancijskoj imovini</t>
  </si>
  <si>
    <t>42 Rashodi za nabavu proizvedene dugotrajne imovine</t>
  </si>
  <si>
    <t>38 Ostali rashodi</t>
  </si>
  <si>
    <t>37 Naknade građanima i kućanstvima na temelju osiguranja i druge naknade</t>
  </si>
  <si>
    <t>34 Financijski rashodi</t>
  </si>
  <si>
    <t>32 Materijalni rashodi</t>
  </si>
  <si>
    <t>31 Rashodi za zaposlene</t>
  </si>
  <si>
    <t>SVEUKUPNO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</si>
  <si>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</si>
  <si>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</si>
  <si>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</si>
  <si>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</si>
  <si>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</si>
  <si>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Izvor: 61 Donacije</t>
  </si>
  <si>
    <t>Izvor: 6 DONACIJE</t>
  </si>
  <si>
    <t>Izvor: 52 Ostale pomoći</t>
  </si>
  <si>
    <t>Izvor: 51 Pomoći EU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</si>
  <si>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</si>
  <si>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</si>
  <si>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</si>
  <si>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</si>
  <si>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</si>
  <si>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</si>
  <si>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</si>
  <si>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</si>
  <si>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098 Usluge obrazovanja koje nisu drugdje svrstane</t>
  </si>
  <si>
    <t>095 Obrazovanje koje se ne može definirati po stupnju</t>
  </si>
  <si>
    <t>091 Predškolsko i osnovno obrazovanje</t>
  </si>
  <si>
    <t>Funk. klas: 09 Obrazovanje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</si>
  <si>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</si>
  <si>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</si>
  <si>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</si>
  <si>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</si>
  <si>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</si>
  <si>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</si>
  <si>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</si>
  <si>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</si>
  <si>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</si>
  <si>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</si>
  <si>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T114017 Asistenti u nastavi</t>
  </si>
  <si>
    <t>K114032 OŠ Vinica, PŠ Ladanje Gornje - NPOO</t>
  </si>
  <si>
    <t>Program: 1140 PROGRAMI EUROPSKIH POSLOVA</t>
  </si>
  <si>
    <t>Glava: 01502 OSNOVNO ŠKOLSKO OBRAZOVANJE</t>
  </si>
  <si>
    <t>Razdjel: 015 UPRAVNI ODJEL ZA PROSVJETU, KULTURU I SPORT</t>
  </si>
  <si>
    <t>SVEUKUPNO</t>
  </si>
  <si>
    <t>SAŽETAK RAČUNA PRIHODA I RASHODA I RAČUNA FINANCIRANJA</t>
  </si>
  <si>
    <t>Članak 1.</t>
  </si>
  <si>
    <t>U Financijskom planu Osnovne škole Vinica za 2025. godinu i projekcijama za 2026. i 2027. godinu članak 1. mijenja se u dijelu Plana za 2025. godinu u sažetku Računa prihoda i rashoda i Računa financiranja, kako slijedi:</t>
  </si>
  <si>
    <t>Razred/skupina i Naziv</t>
  </si>
  <si>
    <t xml:space="preserve">Plan 2025. </t>
  </si>
  <si>
    <t xml:space="preserve">Povećanje / smanjenje </t>
  </si>
  <si>
    <t xml:space="preserve">Novi plan 2025. </t>
  </si>
  <si>
    <t xml:space="preserve">Indeks % </t>
  </si>
  <si>
    <t>5(4/2)</t>
  </si>
  <si>
    <t>B. SAŽETAK RAČUNA FINANCIRANJA</t>
  </si>
  <si>
    <t>8 Primici od financijske imovine i zaduživanja</t>
  </si>
  <si>
    <t>5 Izdaci za financijsku imovinu i otplate zajmova</t>
  </si>
  <si>
    <t>NETO FINANCIRANJE</t>
  </si>
  <si>
    <t xml:space="preserve"> I. IZMJENE I DOPUNE FINANCIJSKOG PLANA OSNOVNE ŠKOLE VINICA ZA 2025. GODINU I PROJEKCIJA ZA 2026. I 2027. GODINU</t>
  </si>
  <si>
    <t xml:space="preserve">Članak 2. </t>
  </si>
  <si>
    <t>U članku 2. Prihodi i rashodi te primici i izdaci iskazani po proračunskim klasifikacijama utvrđeni u Računu prihoda i rashoda i Računu financiranja Financijskog plana za 2025. godinu, povećavaju se ili smanjuju kako slijedi:</t>
  </si>
  <si>
    <t xml:space="preserve">A. RAČUN PRIHODA I RASHODA </t>
  </si>
  <si>
    <t xml:space="preserve">A1. PRIHODI I RASHODI PREMA EKONOMSKOJ KLASIFIKACIJI </t>
  </si>
  <si>
    <t>A2. PRIHODI I RASHODI PREMA IZVORIMA FINANCIRANJA</t>
  </si>
  <si>
    <t xml:space="preserve">A3. RASHODI PREMA FUNKCIJSKOJ KLASIFIKACIJI </t>
  </si>
  <si>
    <t>B. RAČUN FINANCIRANJA</t>
  </si>
  <si>
    <t xml:space="preserve">B1.RAČUN FINANCIRANJA PREMA EKONOMSKOJ KLASIFIKACIJI </t>
  </si>
  <si>
    <t>Plan
2025.</t>
  </si>
  <si>
    <t>Povećenje/
smanjenje</t>
  </si>
  <si>
    <t>Novi plan
2025.</t>
  </si>
  <si>
    <t>Indeks
%</t>
  </si>
  <si>
    <t>81 Primljeni povrati glavnica danih zajmova i depozita</t>
  </si>
  <si>
    <t>83 Primici od prodaje dionica i udjela u glavnici</t>
  </si>
  <si>
    <t>84 Primici od zaduživanja</t>
  </si>
  <si>
    <t>53 Izdaci za dionice i udjele u glavnici</t>
  </si>
  <si>
    <t>54 Izdaci za otplatu glavnice primljenih kredita i zajmova</t>
  </si>
  <si>
    <t>B2.RAČUN FINANCIRANJA PREMA IZVORIMA FINANCIRANJA</t>
  </si>
  <si>
    <t>SVEUKUPNO PRIMICI</t>
  </si>
  <si>
    <t>Izvor: 8 NAMJENSKI PRIMICI OD ZADUŽIVANJA</t>
  </si>
  <si>
    <t>Izvor: 81 Namjenski primici od zaduživanja</t>
  </si>
  <si>
    <t>SVEUKUPNO IZDACI</t>
  </si>
  <si>
    <t>II. POSEBNI DIO</t>
  </si>
  <si>
    <t>KLASA: 400-02/25-01/1</t>
  </si>
  <si>
    <t>PREDSJEDNICA ŠKOLSKOG ODBORA</t>
  </si>
  <si>
    <t>Ljiljana Pavlović</t>
  </si>
  <si>
    <t>______________________________</t>
  </si>
  <si>
    <t>Članak 3.</t>
  </si>
  <si>
    <t>-</t>
  </si>
  <si>
    <t>VIŠAK/MANJAK PRIHODA preneseni (+/-)</t>
  </si>
  <si>
    <t>I. izmjene i dopune Financijskog plana Osnovne škola Vinica za 2025. godinu stupaju na snagu danom donošenja, a objavit će se na mrežnoj stranici Škole.</t>
  </si>
  <si>
    <t xml:space="preserve">  </t>
  </si>
  <si>
    <t xml:space="preserve">Temeljem članka 46. Zakona o proračunu (NN 144/21) i članka 68. Statuta Osnovne škole Vinica (KLASA: 011-03/24-01/1, URBROJ: 2186-142-01-24-07), Školski odbor Škole, na sjednici održanoj 27. listopada 2025. godine, donosi: </t>
  </si>
  <si>
    <t>7 Prihodi od prodaje nefinancijske imovine</t>
  </si>
  <si>
    <t>Rashodi i izdaci u Posebnom dijelu Financijskog plana OŠ Vinica za 2025. godinu povećavaju se ili smanjuju prema proračunskim klasifikacijama, kako slijedi:</t>
  </si>
  <si>
    <t>Vinica 27. listopada 2025. godine</t>
  </si>
  <si>
    <t>URBROJ: 2186-142-01-25-09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</si>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</sst>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7.5"/>
      <color rgb="FFFFFFFF"/>
      <name val="Arial"/>
      <family val="2"/>
      <charset val="238"/>
    </font>
    <font>
      <b/>
      <sz val="10"/>
      <color theme="1"/>
      <name val="Ver"/>
      <charset val="238"/>
    </font>
    <font>
      <sz val="10"/>
      <color theme="1"/>
      <name val="Times New Roman"/>
      <family val="1"/>
      <charset val="238"/>
    </font>
    <font>
      <b/>
      <sz val="10"/>
      <color theme="4"/>
      <name val="Arial"/>
      <family val="2"/>
      <charset val="238"/>
    </font>
    <font>
      <sz val="7"/>
      <color theme="4"/>
      <name val="Verdana"/>
      <family val="2"/>
      <charset val="238"/>
    </font>
    <font>
      <b/>
      <sz val="10"/>
      <color theme="8" tint="-0.249977111117893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5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0" fontId="19" fillId="33" borderId="0" xfId="0" applyFont="1" applyFill="1"/>
    <xf numFmtId="0" fontId="21" fillId="33" borderId="11" xfId="0" applyFont="1" applyFill="1" applyBorder="1" applyAlignment="1">
      <alignment horizontal="left" wrapText="1"/>
    </xf>
    <xf numFmtId="0" fontId="21" fillId="33" borderId="11" xfId="0" applyFont="1" applyFill="1" applyBorder="1" applyAlignment="1">
      <alignment wrapText="1"/>
    </xf>
    <xf numFmtId="0" fontId="19" fillId="34" borderId="0" xfId="0" applyFont="1" applyFill="1"/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/>
    </xf>
    <xf numFmtId="0" fontId="19" fillId="35" borderId="0" xfId="0" applyFont="1" applyFill="1"/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left" wrapText="1"/>
    </xf>
    <xf numFmtId="0" fontId="19" fillId="36" borderId="0" xfId="0" applyFont="1" applyFill="1"/>
    <xf numFmtId="4" fontId="22" fillId="36" borderId="11" xfId="0" applyNumberFormat="1" applyFont="1" applyFill="1" applyBorder="1" applyAlignment="1">
      <alignment horizontal="right" wrapText="1"/>
    </xf>
    <xf numFmtId="0" fontId="22" fillId="36" borderId="11" xfId="0" applyFont="1" applyFill="1" applyBorder="1" applyAlignment="1">
      <alignment horizontal="left" wrapText="1"/>
    </xf>
    <xf numFmtId="4" fontId="23" fillId="34" borderId="11" xfId="0" applyNumberFormat="1" applyFont="1" applyFill="1" applyBorder="1" applyAlignment="1">
      <alignment horizontal="right" wrapText="1"/>
    </xf>
    <xf numFmtId="0" fontId="23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/>
    </xf>
    <xf numFmtId="0" fontId="22" fillId="34" borderId="11" xfId="0" applyFont="1" applyFill="1" applyBorder="1" applyAlignment="1">
      <alignment horizontal="left" wrapText="1"/>
    </xf>
    <xf numFmtId="0" fontId="22" fillId="34" borderId="11" xfId="0" applyFont="1" applyFill="1" applyBorder="1" applyAlignment="1">
      <alignment horizontal="left" wrapText="1" indent="3"/>
    </xf>
    <xf numFmtId="0" fontId="22" fillId="36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/>
    </xf>
    <xf numFmtId="0" fontId="19" fillId="37" borderId="0" xfId="0" applyFont="1" applyFill="1"/>
    <xf numFmtId="0" fontId="19" fillId="38" borderId="0" xfId="0" applyFont="1" applyFill="1"/>
    <xf numFmtId="0" fontId="18" fillId="38" borderId="0" xfId="0" applyFont="1" applyFill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1" fillId="33" borderId="12" xfId="0" applyFont="1" applyFill="1" applyBorder="1" applyAlignment="1">
      <alignment horizontal="left" wrapText="1"/>
    </xf>
    <xf numFmtId="4" fontId="21" fillId="33" borderId="13" xfId="0" applyNumberFormat="1" applyFont="1" applyFill="1" applyBorder="1" applyAlignment="1">
      <alignment horizontal="left" wrapText="1"/>
    </xf>
    <xf numFmtId="0" fontId="22" fillId="34" borderId="12" xfId="0" applyFont="1" applyFill="1" applyBorder="1" applyAlignment="1">
      <alignment horizontal="left" wrapText="1" indent="1"/>
    </xf>
    <xf numFmtId="4" fontId="22" fillId="34" borderId="13" xfId="0" applyNumberFormat="1" applyFont="1" applyFill="1" applyBorder="1" applyAlignment="1">
      <alignment horizontal="right" wrapText="1" indent="1"/>
    </xf>
    <xf numFmtId="0" fontId="22" fillId="35" borderId="12" xfId="0" applyFont="1" applyFill="1" applyBorder="1" applyAlignment="1">
      <alignment horizontal="left" wrapText="1" indent="1"/>
    </xf>
    <xf numFmtId="4" fontId="22" fillId="35" borderId="13" xfId="0" applyNumberFormat="1" applyFont="1" applyFill="1" applyBorder="1" applyAlignment="1">
      <alignment horizontal="right" wrapText="1" indent="1"/>
    </xf>
    <xf numFmtId="0" fontId="30" fillId="38" borderId="0" xfId="0" applyFont="1" applyFill="1" applyAlignment="1">
      <alignment vertical="center" wrapText="1"/>
    </xf>
    <xf numFmtId="0" fontId="32" fillId="38" borderId="14" xfId="0" applyFont="1" applyFill="1" applyBorder="1" applyAlignment="1">
      <alignment horizontal="center" vertical="center" wrapText="1"/>
    </xf>
    <xf numFmtId="164" fontId="32" fillId="38" borderId="14" xfId="0" applyNumberFormat="1" applyFont="1" applyFill="1" applyBorder="1" applyAlignment="1">
      <alignment horizontal="center" vertical="center" wrapText="1"/>
    </xf>
    <xf numFmtId="0" fontId="33" fillId="39" borderId="11" xfId="0" applyFont="1" applyFill="1" applyBorder="1" applyAlignment="1">
      <alignment horizontal="left" wrapText="1"/>
    </xf>
    <xf numFmtId="0" fontId="23" fillId="34" borderId="11" xfId="0" applyFont="1" applyFill="1" applyBorder="1" applyAlignment="1">
      <alignment horizontal="left" wrapText="1" indent="1"/>
    </xf>
    <xf numFmtId="4" fontId="33" fillId="39" borderId="11" xfId="0" applyNumberFormat="1" applyFont="1" applyFill="1" applyBorder="1" applyAlignment="1">
      <alignment horizontal="right" wrapText="1"/>
    </xf>
    <xf numFmtId="4" fontId="21" fillId="33" borderId="11" xfId="0" applyNumberFormat="1" applyFont="1" applyFill="1" applyBorder="1" applyAlignment="1">
      <alignment wrapText="1"/>
    </xf>
    <xf numFmtId="0" fontId="20" fillId="0" borderId="13" xfId="0" applyFont="1" applyBorder="1" applyAlignment="1">
      <alignment horizontal="center" vertical="center" wrapText="1"/>
    </xf>
    <xf numFmtId="0" fontId="32" fillId="38" borderId="13" xfId="0" applyFont="1" applyFill="1" applyBorder="1" applyAlignment="1">
      <alignment horizontal="center" vertical="center" wrapText="1"/>
    </xf>
    <xf numFmtId="164" fontId="32" fillId="38" borderId="13" xfId="0" applyNumberFormat="1" applyFont="1" applyFill="1" applyBorder="1" applyAlignment="1">
      <alignment horizontal="center" vertical="center" wrapText="1"/>
    </xf>
    <xf numFmtId="0" fontId="33" fillId="39" borderId="13" xfId="0" applyFont="1" applyFill="1" applyBorder="1" applyAlignment="1">
      <alignment horizontal="left" wrapText="1"/>
    </xf>
    <xf numFmtId="4" fontId="23" fillId="34" borderId="11" xfId="0" applyNumberFormat="1" applyFont="1" applyFill="1" applyBorder="1" applyAlignment="1">
      <alignment wrapText="1"/>
    </xf>
    <xf numFmtId="4" fontId="33" fillId="39" borderId="13" xfId="0" applyNumberFormat="1" applyFont="1" applyFill="1" applyBorder="1" applyAlignment="1">
      <alignment horizontal="right" wrapText="1"/>
    </xf>
    <xf numFmtId="0" fontId="34" fillId="38" borderId="0" xfId="0" applyFont="1" applyFill="1" applyAlignment="1">
      <alignment vertical="center" wrapText="1"/>
    </xf>
    <xf numFmtId="0" fontId="35" fillId="38" borderId="0" xfId="0" applyFont="1" applyFill="1" applyAlignment="1">
      <alignment vertical="center" wrapText="1"/>
    </xf>
    <xf numFmtId="0" fontId="36" fillId="38" borderId="0" xfId="0" applyFont="1" applyFill="1" applyAlignment="1">
      <alignment horizontal="center" vertical="center" wrapText="1"/>
    </xf>
    <xf numFmtId="0" fontId="36" fillId="38" borderId="0" xfId="0" applyFont="1" applyFill="1" applyAlignment="1">
      <alignment horizontal="left" vertical="center" wrapText="1"/>
    </xf>
    <xf numFmtId="0" fontId="37" fillId="38" borderId="0" xfId="0" applyFont="1" applyFill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38" borderId="15" xfId="0" applyFont="1" applyFill="1" applyBorder="1" applyAlignment="1">
      <alignment horizontal="center" vertical="center" wrapText="1"/>
    </xf>
    <xf numFmtId="0" fontId="38" fillId="38" borderId="16" xfId="0" applyFont="1" applyFill="1" applyBorder="1" applyAlignment="1">
      <alignment horizontal="center" vertical="center" wrapText="1"/>
    </xf>
    <xf numFmtId="164" fontId="38" fillId="38" borderId="16" xfId="0" applyNumberFormat="1" applyFont="1" applyFill="1" applyBorder="1" applyAlignment="1">
      <alignment horizontal="center" vertical="center" wrapText="1"/>
    </xf>
    <xf numFmtId="0" fontId="33" fillId="39" borderId="13" xfId="0" applyFont="1" applyFill="1" applyBorder="1" applyAlignment="1">
      <alignment horizontal="left" vertical="center" wrapText="1"/>
    </xf>
    <xf numFmtId="4" fontId="33" fillId="39" borderId="13" xfId="0" applyNumberFormat="1" applyFont="1" applyFill="1" applyBorder="1" applyAlignment="1">
      <alignment vertical="center" wrapText="1"/>
    </xf>
    <xf numFmtId="164" fontId="33" fillId="39" borderId="17" xfId="0" applyNumberFormat="1" applyFont="1" applyFill="1" applyBorder="1" applyAlignment="1">
      <alignment vertical="center" wrapText="1"/>
    </xf>
    <xf numFmtId="0" fontId="23" fillId="34" borderId="13" xfId="0" applyFont="1" applyFill="1" applyBorder="1" applyAlignment="1">
      <alignment horizontal="left" vertical="center" wrapText="1"/>
    </xf>
    <xf numFmtId="4" fontId="23" fillId="34" borderId="13" xfId="0" applyNumberFormat="1" applyFont="1" applyFill="1" applyBorder="1" applyAlignment="1">
      <alignment vertical="center" wrapText="1"/>
    </xf>
    <xf numFmtId="164" fontId="23" fillId="38" borderId="13" xfId="0" applyNumberFormat="1" applyFont="1" applyFill="1" applyBorder="1" applyAlignment="1">
      <alignment vertical="center" wrapText="1"/>
    </xf>
    <xf numFmtId="164" fontId="33" fillId="39" borderId="13" xfId="0" applyNumberFormat="1" applyFont="1" applyFill="1" applyBorder="1" applyAlignment="1">
      <alignment vertical="center" wrapText="1"/>
    </xf>
    <xf numFmtId="0" fontId="37" fillId="38" borderId="0" xfId="0" applyFont="1" applyFill="1" applyAlignment="1">
      <alignment vertical="center"/>
    </xf>
    <xf numFmtId="2" fontId="33" fillId="39" borderId="13" xfId="0" applyNumberFormat="1" applyFont="1" applyFill="1" applyBorder="1" applyAlignment="1">
      <alignment horizontal="right" vertical="center" wrapText="1"/>
    </xf>
    <xf numFmtId="2" fontId="33" fillId="39" borderId="17" xfId="0" applyNumberFormat="1" applyFont="1" applyFill="1" applyBorder="1" applyAlignment="1">
      <alignment horizontal="right" vertical="center" wrapText="1"/>
    </xf>
    <xf numFmtId="0" fontId="22" fillId="38" borderId="13" xfId="0" applyFont="1" applyFill="1" applyBorder="1" applyAlignment="1">
      <alignment horizontal="left" vertical="center" wrapText="1"/>
    </xf>
    <xf numFmtId="4" fontId="34" fillId="38" borderId="13" xfId="0" applyNumberFormat="1" applyFont="1" applyFill="1" applyBorder="1" applyAlignment="1">
      <alignment vertical="center" wrapText="1"/>
    </xf>
    <xf numFmtId="164" fontId="34" fillId="38" borderId="17" xfId="0" applyNumberFormat="1" applyFont="1" applyFill="1" applyBorder="1" applyAlignment="1">
      <alignment vertical="center" wrapText="1"/>
    </xf>
    <xf numFmtId="0" fontId="23" fillId="38" borderId="13" xfId="0" applyFont="1" applyFill="1" applyBorder="1" applyAlignment="1">
      <alignment horizontal="left" vertical="center" wrapText="1"/>
    </xf>
    <xf numFmtId="4" fontId="35" fillId="38" borderId="13" xfId="0" applyNumberFormat="1" applyFont="1" applyFill="1" applyBorder="1" applyAlignment="1">
      <alignment vertical="center" wrapText="1"/>
    </xf>
    <xf numFmtId="164" fontId="35" fillId="38" borderId="13" xfId="0" applyNumberFormat="1" applyFont="1" applyFill="1" applyBorder="1" applyAlignment="1">
      <alignment vertical="center" wrapText="1"/>
    </xf>
    <xf numFmtId="164" fontId="34" fillId="38" borderId="13" xfId="0" applyNumberFormat="1" applyFont="1" applyFill="1" applyBorder="1" applyAlignment="1">
      <alignment vertical="center" wrapText="1"/>
    </xf>
    <xf numFmtId="0" fontId="34" fillId="38" borderId="11" xfId="0" applyFont="1" applyFill="1" applyBorder="1" applyAlignment="1">
      <alignment horizontal="left" wrapText="1"/>
    </xf>
    <xf numFmtId="4" fontId="34" fillId="38" borderId="11" xfId="0" applyNumberFormat="1" applyFont="1" applyFill="1" applyBorder="1" applyAlignment="1">
      <alignment horizontal="right" wrapText="1"/>
    </xf>
    <xf numFmtId="0" fontId="40" fillId="38" borderId="11" xfId="0" applyFont="1" applyFill="1" applyBorder="1" applyAlignment="1">
      <alignment horizontal="left" wrapText="1"/>
    </xf>
    <xf numFmtId="4" fontId="40" fillId="38" borderId="11" xfId="0" applyNumberFormat="1" applyFont="1" applyFill="1" applyBorder="1" applyAlignment="1">
      <alignment horizontal="right" wrapText="1"/>
    </xf>
    <xf numFmtId="0" fontId="34" fillId="38" borderId="11" xfId="0" applyFont="1" applyFill="1" applyBorder="1" applyAlignment="1">
      <alignment horizontal="right" wrapText="1"/>
    </xf>
    <xf numFmtId="0" fontId="43" fillId="34" borderId="11" xfId="0" applyFont="1" applyFill="1" applyBorder="1" applyAlignment="1">
      <alignment horizontal="left" wrapText="1" indent="3"/>
    </xf>
    <xf numFmtId="4" fontId="43" fillId="34" borderId="11" xfId="0" applyNumberFormat="1" applyFont="1" applyFill="1" applyBorder="1" applyAlignment="1">
      <alignment wrapText="1"/>
    </xf>
    <xf numFmtId="4" fontId="43" fillId="34" borderId="11" xfId="0" applyNumberFormat="1" applyFont="1" applyFill="1" applyBorder="1" applyAlignment="1">
      <alignment horizontal="right" wrapText="1"/>
    </xf>
    <xf numFmtId="0" fontId="44" fillId="38" borderId="0" xfId="0" applyFont="1" applyFill="1"/>
    <xf numFmtId="0" fontId="44" fillId="34" borderId="0" xfId="0" applyFont="1" applyFill="1"/>
    <xf numFmtId="0" fontId="23" fillId="38" borderId="0" xfId="0" applyFont="1" applyFill="1"/>
    <xf numFmtId="0" fontId="23" fillId="34" borderId="0" xfId="0" applyFont="1" applyFill="1"/>
    <xf numFmtId="0" fontId="22" fillId="40" borderId="11" xfId="0" applyFont="1" applyFill="1" applyBorder="1" applyAlignment="1">
      <alignment horizontal="left" wrapText="1" indent="1"/>
    </xf>
    <xf numFmtId="4" fontId="22" fillId="40" borderId="11" xfId="0" applyNumberFormat="1" applyFont="1" applyFill="1" applyBorder="1" applyAlignment="1">
      <alignment horizontal="right" wrapText="1"/>
    </xf>
    <xf numFmtId="0" fontId="22" fillId="41" borderId="11" xfId="0" applyFont="1" applyFill="1" applyBorder="1" applyAlignment="1">
      <alignment horizontal="left" wrapText="1" indent="2"/>
    </xf>
    <xf numFmtId="4" fontId="22" fillId="41" borderId="11" xfId="0" applyNumberFormat="1" applyFont="1" applyFill="1" applyBorder="1" applyAlignment="1">
      <alignment horizontal="right" wrapText="1"/>
    </xf>
    <xf numFmtId="0" fontId="45" fillId="34" borderId="11" xfId="0" applyFont="1" applyFill="1" applyBorder="1" applyAlignment="1">
      <alignment horizontal="left" wrapText="1" indent="3"/>
    </xf>
    <xf numFmtId="4" fontId="45" fillId="34" borderId="11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31" fillId="38" borderId="0" xfId="0" applyFont="1" applyFill="1" applyAlignment="1">
      <alignment horizontal="left" vertical="center" wrapText="1"/>
    </xf>
    <xf numFmtId="0" fontId="36" fillId="38" borderId="0" xfId="0" applyFont="1" applyFill="1" applyAlignment="1">
      <alignment horizontal="left" vertical="center" wrapText="1"/>
    </xf>
    <xf numFmtId="0" fontId="37" fillId="38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zoomScaleNormal="100" workbookViewId="0">
      <selection activeCell="M14" sqref="M14"/>
    </sheetView>
  </sheetViews>
  <sheetFormatPr defaultRowHeight="9"/>
  <cols>
    <col min="1" max="1" width="42.88671875" style="1" customWidth="1"/>
    <col min="2" max="2" width="11.6640625" style="1" bestFit="1" customWidth="1"/>
    <col min="3" max="3" width="21.6640625" style="1" bestFit="1" customWidth="1"/>
    <col min="4" max="4" width="15" style="1" bestFit="1" customWidth="1"/>
    <col min="5" max="5" width="15.33203125" style="1" bestFit="1" customWidth="1"/>
    <col min="6" max="16384" width="8.88671875" style="1"/>
  </cols>
  <sheetData>
    <row r="1" spans="1:35" ht="49.8" customHeight="1">
      <c r="A1" s="92" t="s">
        <v>103</v>
      </c>
      <c r="B1" s="92"/>
      <c r="C1" s="92"/>
      <c r="D1" s="92"/>
      <c r="E1" s="92"/>
    </row>
    <row r="2" spans="1:35" ht="45.6" customHeight="1">
      <c r="A2" s="93" t="s">
        <v>70</v>
      </c>
      <c r="B2" s="93"/>
      <c r="C2" s="93"/>
      <c r="D2" s="93"/>
      <c r="E2" s="93"/>
    </row>
    <row r="3" spans="1:35" ht="12.6">
      <c r="A3" s="27"/>
      <c r="B3" s="27"/>
      <c r="C3" s="27"/>
      <c r="D3" s="27"/>
      <c r="E3" s="27"/>
    </row>
    <row r="4" spans="1:35" ht="12.6">
      <c r="A4" s="94" t="s">
        <v>57</v>
      </c>
      <c r="B4" s="94"/>
      <c r="C4" s="94"/>
      <c r="D4" s="94"/>
      <c r="E4" s="94"/>
    </row>
    <row r="5" spans="1:35" ht="12.6">
      <c r="A5" s="94" t="s">
        <v>58</v>
      </c>
      <c r="B5" s="94"/>
      <c r="C5" s="94"/>
      <c r="D5" s="94"/>
      <c r="E5" s="94"/>
    </row>
    <row r="6" spans="1:35" ht="48" customHeight="1">
      <c r="A6" s="95" t="s">
        <v>59</v>
      </c>
      <c r="B6" s="95"/>
      <c r="C6" s="95"/>
      <c r="D6" s="95"/>
      <c r="E6" s="95"/>
    </row>
    <row r="7" spans="1:35" ht="10.8" customHeight="1"/>
    <row r="8" spans="1:35" ht="9.6" thickBot="1"/>
    <row r="9" spans="1:35" s="2" customFormat="1" ht="14.4" customHeight="1" thickBot="1">
      <c r="A9" s="3" t="s">
        <v>60</v>
      </c>
      <c r="B9" s="3" t="s">
        <v>61</v>
      </c>
      <c r="C9" s="3" t="s">
        <v>62</v>
      </c>
      <c r="D9" s="3" t="s">
        <v>63</v>
      </c>
      <c r="E9" s="3" t="s">
        <v>64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s="2" customFormat="1" ht="10.199999999999999">
      <c r="A10" s="28">
        <v>1</v>
      </c>
      <c r="B10" s="28">
        <v>2</v>
      </c>
      <c r="C10" s="28">
        <v>3</v>
      </c>
      <c r="D10" s="28">
        <v>4</v>
      </c>
      <c r="E10" s="28" t="s">
        <v>65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s="4" customFormat="1" ht="13.2">
      <c r="A11" s="5" t="s">
        <v>0</v>
      </c>
      <c r="B11" s="6"/>
      <c r="C11" s="6"/>
      <c r="D11" s="6"/>
      <c r="E11" s="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s="7" customFormat="1" ht="13.2">
      <c r="A12" s="8" t="s">
        <v>1</v>
      </c>
      <c r="B12" s="9">
        <v>1751142</v>
      </c>
      <c r="C12" s="9">
        <v>146762</v>
      </c>
      <c r="D12" s="9">
        <v>1897904</v>
      </c>
      <c r="E12" s="9">
        <v>108.38</v>
      </c>
      <c r="F12" s="25"/>
      <c r="G12" s="25"/>
      <c r="H12" s="25"/>
      <c r="I12" s="25"/>
      <c r="J12" s="25"/>
      <c r="K12" s="25"/>
      <c r="L12" s="25"/>
      <c r="M12" s="25"/>
      <c r="N12" s="25"/>
      <c r="O12" s="25" t="s">
        <v>102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s="7" customFormat="1" ht="13.2">
      <c r="A13" s="8" t="s">
        <v>104</v>
      </c>
      <c r="B13" s="9">
        <v>0</v>
      </c>
      <c r="C13" s="9">
        <v>0</v>
      </c>
      <c r="D13" s="9">
        <v>0</v>
      </c>
      <c r="E13" s="9"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s="7" customFormat="1" ht="13.2">
      <c r="A14" s="8" t="s">
        <v>2</v>
      </c>
      <c r="B14" s="9">
        <v>1722442</v>
      </c>
      <c r="C14" s="9">
        <v>21231</v>
      </c>
      <c r="D14" s="9">
        <v>1743673</v>
      </c>
      <c r="E14" s="9">
        <v>101.23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s="7" customFormat="1" ht="13.2">
      <c r="A15" s="8" t="s">
        <v>3</v>
      </c>
      <c r="B15" s="9">
        <v>28700</v>
      </c>
      <c r="C15" s="9">
        <v>138390</v>
      </c>
      <c r="D15" s="9">
        <v>167090</v>
      </c>
      <c r="E15" s="9">
        <v>582.20000000000005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s="10" customFormat="1" ht="13.2">
      <c r="A16" s="11" t="s">
        <v>4</v>
      </c>
      <c r="B16" s="12">
        <v>0</v>
      </c>
      <c r="C16" s="12">
        <v>-12859</v>
      </c>
      <c r="D16" s="12">
        <v>-12859</v>
      </c>
      <c r="E16" s="12"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s="10" customFormat="1" ht="13.2">
      <c r="A17" s="29" t="s">
        <v>66</v>
      </c>
      <c r="B17" s="30"/>
      <c r="C17" s="30"/>
      <c r="D17" s="30"/>
      <c r="E17" s="30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s="10" customFormat="1" ht="13.2">
      <c r="A18" s="31" t="s">
        <v>67</v>
      </c>
      <c r="B18" s="32">
        <v>0</v>
      </c>
      <c r="C18" s="32">
        <v>0</v>
      </c>
      <c r="D18" s="32">
        <v>0</v>
      </c>
      <c r="E18" s="32"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s="10" customFormat="1" ht="26.4">
      <c r="A19" s="31" t="s">
        <v>68</v>
      </c>
      <c r="B19" s="32">
        <v>0</v>
      </c>
      <c r="C19" s="32">
        <v>0</v>
      </c>
      <c r="D19" s="32">
        <v>0</v>
      </c>
      <c r="E19" s="32"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s="10" customFormat="1" ht="13.2">
      <c r="A20" s="33" t="s">
        <v>69</v>
      </c>
      <c r="B20" s="34">
        <v>0</v>
      </c>
      <c r="C20" s="34">
        <v>0</v>
      </c>
      <c r="D20" s="34">
        <v>0</v>
      </c>
      <c r="E20" s="34"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s="4" customFormat="1" ht="13.2">
      <c r="A21" s="5" t="s">
        <v>5</v>
      </c>
      <c r="B21" s="41"/>
      <c r="C21" s="41"/>
      <c r="D21" s="41"/>
      <c r="E21" s="4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7" customFormat="1" ht="13.2">
      <c r="A22" s="8" t="s">
        <v>6</v>
      </c>
      <c r="B22" s="9">
        <v>1751142</v>
      </c>
      <c r="C22" s="9">
        <v>146762</v>
      </c>
      <c r="D22" s="9">
        <v>1897904</v>
      </c>
      <c r="E22" s="9">
        <v>108.38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s="7" customFormat="1" ht="13.2">
      <c r="A23" s="8" t="s">
        <v>7</v>
      </c>
      <c r="B23" s="9">
        <v>1751142</v>
      </c>
      <c r="C23" s="9">
        <v>159621</v>
      </c>
      <c r="D23" s="9">
        <v>1910763</v>
      </c>
      <c r="E23" s="9">
        <v>109.12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s="10" customFormat="1" ht="13.2">
      <c r="A24" s="11" t="s">
        <v>8</v>
      </c>
      <c r="B24" s="12">
        <v>0</v>
      </c>
      <c r="C24" s="12">
        <v>-12859</v>
      </c>
      <c r="D24" s="12">
        <v>-12859</v>
      </c>
      <c r="E24" s="12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s="4" customFormat="1" ht="26.4">
      <c r="A25" s="5" t="s">
        <v>9</v>
      </c>
      <c r="B25" s="41"/>
      <c r="C25" s="41"/>
      <c r="D25" s="41"/>
      <c r="E25" s="41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s="7" customFormat="1" ht="16.8" customHeight="1">
      <c r="A26" s="8" t="s">
        <v>100</v>
      </c>
      <c r="B26" s="9">
        <v>0</v>
      </c>
      <c r="C26" s="9">
        <v>12859</v>
      </c>
      <c r="D26" s="9">
        <v>12859</v>
      </c>
      <c r="E26" s="9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s="10" customFormat="1" ht="13.2">
      <c r="A27" s="13" t="s">
        <v>10</v>
      </c>
      <c r="B27" s="12">
        <v>0</v>
      </c>
      <c r="C27" s="12">
        <v>0</v>
      </c>
      <c r="D27" s="12">
        <v>0</v>
      </c>
      <c r="E27" s="12"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5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6:35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6:35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6:35"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6:35"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6:35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6:35"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6:35"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6:35"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6:35"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6:35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6:35"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6:35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</sheetData>
  <mergeCells count="5">
    <mergeCell ref="A1:E1"/>
    <mergeCell ref="A2:E2"/>
    <mergeCell ref="A4:E4"/>
    <mergeCell ref="A5:E5"/>
    <mergeCell ref="A6:E6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26E3-E292-4658-9A2F-8180635E36B4}">
  <dimension ref="A2:AF61"/>
  <sheetViews>
    <sheetView showGridLines="0" tabSelected="1" topLeftCell="A46" zoomScaleNormal="100" workbookViewId="0">
      <selection activeCell="C49" sqref="C49:C61"/>
    </sheetView>
  </sheetViews>
  <sheetFormatPr defaultRowHeight="9"/>
  <cols>
    <col min="1" max="1" width="73.77734375" style="1" customWidth="1"/>
    <col min="2" max="2" width="15.21875" style="1" customWidth="1"/>
    <col min="3" max="3" width="17.77734375" style="1" customWidth="1"/>
    <col min="4" max="4" width="15" style="1" customWidth="1"/>
    <col min="5" max="5" width="12.5546875" style="1" customWidth="1"/>
    <col min="6" max="16384" width="8.88671875" style="1"/>
  </cols>
  <sheetData>
    <row r="2" spans="1:32" ht="11.4">
      <c r="A2" s="96" t="s">
        <v>71</v>
      </c>
      <c r="B2" s="97"/>
      <c r="C2" s="97"/>
      <c r="D2" s="97"/>
      <c r="E2" s="97"/>
    </row>
    <row r="3" spans="1:32" ht="11.4">
      <c r="A3" s="98" t="s">
        <v>72</v>
      </c>
      <c r="B3" s="98"/>
      <c r="C3" s="98"/>
      <c r="D3" s="98"/>
      <c r="E3" s="98"/>
    </row>
    <row r="5" spans="1:32" ht="15.6">
      <c r="A5" s="35" t="s">
        <v>73</v>
      </c>
    </row>
    <row r="6" spans="1:32" ht="15.6">
      <c r="A6" s="35"/>
    </row>
    <row r="7" spans="1:32" ht="13.8">
      <c r="A7" s="99" t="s">
        <v>74</v>
      </c>
      <c r="B7" s="99"/>
      <c r="C7" s="99"/>
      <c r="D7" s="99"/>
      <c r="E7" s="99"/>
    </row>
    <row r="8" spans="1:32" ht="9.6" thickBot="1"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22.2" customHeight="1" thickBot="1">
      <c r="A9" s="3" t="s">
        <v>60</v>
      </c>
      <c r="B9" s="3" t="s">
        <v>61</v>
      </c>
      <c r="C9" s="3" t="s">
        <v>62</v>
      </c>
      <c r="D9" s="3" t="s">
        <v>63</v>
      </c>
      <c r="E9" s="3" t="s">
        <v>64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s="2" customFormat="1" ht="10.8" thickBot="1">
      <c r="A10" s="36">
        <v>1</v>
      </c>
      <c r="B10" s="36">
        <v>2</v>
      </c>
      <c r="C10" s="36">
        <v>3</v>
      </c>
      <c r="D10" s="36">
        <v>4</v>
      </c>
      <c r="E10" s="37" t="s">
        <v>65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4" customFormat="1" ht="13.8" thickTop="1">
      <c r="A11" s="38" t="s">
        <v>19</v>
      </c>
      <c r="B11" s="40">
        <v>1751142</v>
      </c>
      <c r="C11" s="40">
        <v>146762</v>
      </c>
      <c r="D11" s="40">
        <v>1897904</v>
      </c>
      <c r="E11" s="40">
        <v>108.38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s="14" customFormat="1" ht="13.2">
      <c r="A12" s="16" t="s">
        <v>1</v>
      </c>
      <c r="B12" s="15">
        <v>1751142</v>
      </c>
      <c r="C12" s="15">
        <v>146762</v>
      </c>
      <c r="D12" s="15">
        <v>1897904</v>
      </c>
      <c r="E12" s="15">
        <v>108.38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s="7" customFormat="1" ht="13.2">
      <c r="A13" s="39" t="s">
        <v>24</v>
      </c>
      <c r="B13" s="9">
        <v>1631542</v>
      </c>
      <c r="C13" s="9">
        <v>105851</v>
      </c>
      <c r="D13" s="9">
        <v>1737393</v>
      </c>
      <c r="E13" s="9">
        <v>106.49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s="7" customFormat="1" ht="13.2">
      <c r="A14" s="39" t="s">
        <v>23</v>
      </c>
      <c r="B14" s="9">
        <v>530</v>
      </c>
      <c r="C14" s="9">
        <v>0</v>
      </c>
      <c r="D14" s="9">
        <v>530</v>
      </c>
      <c r="E14" s="9">
        <v>100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s="7" customFormat="1" ht="26.4">
      <c r="A15" s="39" t="s">
        <v>22</v>
      </c>
      <c r="B15" s="9">
        <v>26000</v>
      </c>
      <c r="C15" s="9">
        <v>-3545</v>
      </c>
      <c r="D15" s="9">
        <v>22455</v>
      </c>
      <c r="E15" s="9">
        <v>86.37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s="7" customFormat="1" ht="26.4">
      <c r="A16" s="39" t="s">
        <v>21</v>
      </c>
      <c r="B16" s="9">
        <v>6820</v>
      </c>
      <c r="C16" s="9">
        <v>1786</v>
      </c>
      <c r="D16" s="9">
        <v>8606</v>
      </c>
      <c r="E16" s="9">
        <v>126.19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s="7" customFormat="1" ht="13.2">
      <c r="A17" s="39" t="s">
        <v>20</v>
      </c>
      <c r="B17" s="9">
        <v>86250</v>
      </c>
      <c r="C17" s="9">
        <v>42670</v>
      </c>
      <c r="D17" s="9">
        <v>128920</v>
      </c>
      <c r="E17" s="9">
        <v>149.47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s="7" customFormat="1" ht="13.2">
      <c r="A18" s="39"/>
      <c r="B18" s="9"/>
      <c r="C18" s="9"/>
      <c r="D18" s="9"/>
      <c r="E18" s="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s="7" customFormat="1" ht="13.2">
      <c r="A19" s="38" t="s">
        <v>11</v>
      </c>
      <c r="B19" s="40">
        <f>B20+B26</f>
        <v>1751142</v>
      </c>
      <c r="C19" s="40">
        <f>C20+C26</f>
        <v>159621</v>
      </c>
      <c r="D19" s="40">
        <f>B19+C19</f>
        <v>1910763</v>
      </c>
      <c r="E19" s="40">
        <f>D19/B19*100</f>
        <v>109.11525164721078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s="14" customFormat="1" ht="13.2">
      <c r="A20" s="16" t="s">
        <v>2</v>
      </c>
      <c r="B20" s="15">
        <v>1722442</v>
      </c>
      <c r="C20" s="15">
        <v>21231</v>
      </c>
      <c r="D20" s="15">
        <v>1743673</v>
      </c>
      <c r="E20" s="15">
        <v>101.23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s="7" customFormat="1" ht="13.2">
      <c r="A21" s="39" t="s">
        <v>18</v>
      </c>
      <c r="B21" s="9">
        <v>1443260</v>
      </c>
      <c r="C21" s="9">
        <v>-1254</v>
      </c>
      <c r="D21" s="9">
        <v>1442006</v>
      </c>
      <c r="E21" s="9">
        <v>99.91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s="7" customFormat="1" ht="13.2">
      <c r="A22" s="39" t="s">
        <v>17</v>
      </c>
      <c r="B22" s="9">
        <v>252688</v>
      </c>
      <c r="C22" s="9">
        <v>19459</v>
      </c>
      <c r="D22" s="9">
        <v>272147</v>
      </c>
      <c r="E22" s="9">
        <v>107.7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s="7" customFormat="1" ht="13.2">
      <c r="A23" s="39" t="s">
        <v>16</v>
      </c>
      <c r="B23" s="9">
        <v>1000</v>
      </c>
      <c r="C23" s="9">
        <v>0</v>
      </c>
      <c r="D23" s="9">
        <v>1000</v>
      </c>
      <c r="E23" s="9">
        <v>100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s="7" customFormat="1" ht="13.2">
      <c r="A24" s="39" t="s">
        <v>15</v>
      </c>
      <c r="B24" s="9">
        <v>25000</v>
      </c>
      <c r="C24" s="9">
        <v>3000</v>
      </c>
      <c r="D24" s="9">
        <v>28000</v>
      </c>
      <c r="E24" s="9">
        <v>112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7" customFormat="1" ht="13.2">
      <c r="A25" s="39" t="s">
        <v>14</v>
      </c>
      <c r="B25" s="9">
        <v>494</v>
      </c>
      <c r="C25" s="9">
        <v>26</v>
      </c>
      <c r="D25" s="9">
        <v>520</v>
      </c>
      <c r="E25" s="9">
        <v>105.26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14" customFormat="1" ht="13.2">
      <c r="A26" s="16" t="s">
        <v>3</v>
      </c>
      <c r="B26" s="15">
        <v>28700</v>
      </c>
      <c r="C26" s="15">
        <v>138390</v>
      </c>
      <c r="D26" s="15">
        <v>167090</v>
      </c>
      <c r="E26" s="15">
        <v>582.20000000000005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s="7" customFormat="1" ht="13.2">
      <c r="A27" s="39" t="s">
        <v>13</v>
      </c>
      <c r="B27" s="9">
        <v>28700</v>
      </c>
      <c r="C27" s="9">
        <v>1000</v>
      </c>
      <c r="D27" s="9">
        <v>29700</v>
      </c>
      <c r="E27" s="9">
        <v>103.48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s="7" customFormat="1" ht="13.2">
      <c r="A28" s="39" t="s">
        <v>12</v>
      </c>
      <c r="B28" s="9">
        <v>0</v>
      </c>
      <c r="C28" s="9">
        <v>137390</v>
      </c>
      <c r="D28" s="9">
        <v>137390</v>
      </c>
      <c r="E28" s="9"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hidden="1"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22.2" customHeight="1"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24" customHeight="1">
      <c r="A31" s="99" t="s">
        <v>75</v>
      </c>
      <c r="B31" s="99"/>
      <c r="C31" s="99"/>
      <c r="D31" s="99"/>
      <c r="E31" s="99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9.6" thickBot="1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24" customHeight="1" thickBot="1">
      <c r="A33" s="3" t="s">
        <v>60</v>
      </c>
      <c r="B33" s="3" t="s">
        <v>61</v>
      </c>
      <c r="C33" s="3" t="s">
        <v>62</v>
      </c>
      <c r="D33" s="3" t="s">
        <v>63</v>
      </c>
      <c r="E33" s="3" t="s">
        <v>64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0.8" thickBot="1">
      <c r="A34" s="36">
        <v>1</v>
      </c>
      <c r="B34" s="36">
        <v>2</v>
      </c>
      <c r="C34" s="36">
        <v>3</v>
      </c>
      <c r="D34" s="36">
        <v>4</v>
      </c>
      <c r="E34" s="37" t="s">
        <v>65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3.8" thickTop="1">
      <c r="A35" s="38" t="s">
        <v>19</v>
      </c>
      <c r="B35" s="41">
        <f>SUM(B36+B38+B40+B43+B46)</f>
        <v>1751142</v>
      </c>
      <c r="C35" s="41">
        <f>D35-B35</f>
        <v>146762</v>
      </c>
      <c r="D35" s="41">
        <f t="shared" ref="C35:D35" si="0">SUM(D36+D38+D40+D43+D46)</f>
        <v>1897904</v>
      </c>
      <c r="E35" s="41">
        <f>D35/B35*100</f>
        <v>108.38093084398639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3.2">
      <c r="A36" s="21" t="s">
        <v>36</v>
      </c>
      <c r="B36" s="17">
        <v>43650</v>
      </c>
      <c r="C36" s="17">
        <f t="shared" ref="C36:C47" si="1">D36-B36</f>
        <v>40295</v>
      </c>
      <c r="D36" s="17">
        <v>83945</v>
      </c>
      <c r="E36" s="17">
        <f t="shared" ref="E36:E47" si="2">D36/B36*100</f>
        <v>192.31386025200459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3.2">
      <c r="A37" s="18" t="s">
        <v>35</v>
      </c>
      <c r="B37" s="17">
        <v>43650</v>
      </c>
      <c r="C37" s="17">
        <f t="shared" si="1"/>
        <v>40295</v>
      </c>
      <c r="D37" s="17">
        <v>83945</v>
      </c>
      <c r="E37" s="17">
        <f t="shared" si="2"/>
        <v>192.31386025200459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3.2">
      <c r="A38" s="21" t="s">
        <v>34</v>
      </c>
      <c r="B38" s="17">
        <v>4850</v>
      </c>
      <c r="C38" s="17">
        <f t="shared" si="1"/>
        <v>1280</v>
      </c>
      <c r="D38" s="17">
        <v>6130</v>
      </c>
      <c r="E38" s="17">
        <f t="shared" si="2"/>
        <v>126.39175257731958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3.2">
      <c r="A39" s="18" t="s">
        <v>33</v>
      </c>
      <c r="B39" s="17">
        <v>4850</v>
      </c>
      <c r="C39" s="17">
        <f t="shared" si="1"/>
        <v>1280</v>
      </c>
      <c r="D39" s="17">
        <v>6130</v>
      </c>
      <c r="E39" s="17">
        <f t="shared" si="2"/>
        <v>126.39175257731958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3.2">
      <c r="A40" s="21" t="s">
        <v>32</v>
      </c>
      <c r="B40" s="17">
        <v>101600</v>
      </c>
      <c r="C40" s="17">
        <f t="shared" si="1"/>
        <v>40465</v>
      </c>
      <c r="D40" s="17">
        <v>142065</v>
      </c>
      <c r="E40" s="17">
        <f t="shared" si="2"/>
        <v>139.82775590551182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3.2">
      <c r="A41" s="18" t="s">
        <v>31</v>
      </c>
      <c r="B41" s="17">
        <v>26000</v>
      </c>
      <c r="C41" s="17">
        <f t="shared" si="1"/>
        <v>-3545</v>
      </c>
      <c r="D41" s="17">
        <v>22455</v>
      </c>
      <c r="E41" s="17">
        <f t="shared" si="2"/>
        <v>86.365384615384613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3.2">
      <c r="A42" s="18" t="s">
        <v>30</v>
      </c>
      <c r="B42" s="17">
        <v>75600</v>
      </c>
      <c r="C42" s="17">
        <f t="shared" si="1"/>
        <v>44010</v>
      </c>
      <c r="D42" s="17">
        <v>119610</v>
      </c>
      <c r="E42" s="17">
        <f t="shared" si="2"/>
        <v>158.21428571428569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3.2">
      <c r="A43" s="21" t="s">
        <v>29</v>
      </c>
      <c r="B43" s="17">
        <v>1598542</v>
      </c>
      <c r="C43" s="17">
        <f t="shared" si="1"/>
        <v>64216</v>
      </c>
      <c r="D43" s="17">
        <v>1662758</v>
      </c>
      <c r="E43" s="17">
        <f t="shared" si="2"/>
        <v>104.01716063763105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3.2">
      <c r="A44" s="18" t="s">
        <v>28</v>
      </c>
      <c r="B44" s="17">
        <v>65500</v>
      </c>
      <c r="C44" s="17">
        <f t="shared" si="1"/>
        <v>56580</v>
      </c>
      <c r="D44" s="17">
        <v>122080</v>
      </c>
      <c r="E44" s="17">
        <f t="shared" si="2"/>
        <v>186.38167938931298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3.2">
      <c r="A45" s="18" t="s">
        <v>27</v>
      </c>
      <c r="B45" s="17">
        <v>1533042</v>
      </c>
      <c r="C45" s="17">
        <f t="shared" si="1"/>
        <v>7636</v>
      </c>
      <c r="D45" s="17">
        <v>1540678</v>
      </c>
      <c r="E45" s="17">
        <f t="shared" si="2"/>
        <v>100.49809463798121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3.2">
      <c r="A46" s="21" t="s">
        <v>26</v>
      </c>
      <c r="B46" s="17">
        <v>2500</v>
      </c>
      <c r="C46" s="17">
        <f t="shared" si="1"/>
        <v>506</v>
      </c>
      <c r="D46" s="17">
        <v>3006</v>
      </c>
      <c r="E46" s="17">
        <f t="shared" si="2"/>
        <v>120.24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3.2">
      <c r="A47" s="18" t="s">
        <v>25</v>
      </c>
      <c r="B47" s="17">
        <v>2500</v>
      </c>
      <c r="C47" s="17">
        <f t="shared" si="1"/>
        <v>506</v>
      </c>
      <c r="D47" s="17">
        <v>3006</v>
      </c>
      <c r="E47" s="17">
        <f t="shared" si="2"/>
        <v>120.24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3.2">
      <c r="A48" s="18"/>
      <c r="B48" s="17"/>
      <c r="C48" s="17"/>
      <c r="D48" s="1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3.2">
      <c r="A49" s="38" t="s">
        <v>11</v>
      </c>
      <c r="B49" s="40">
        <f>SUM(B50+B52+B54+B57+B60)</f>
        <v>1751142</v>
      </c>
      <c r="C49" s="40">
        <f>D49-B49</f>
        <v>159621</v>
      </c>
      <c r="D49" s="40">
        <f t="shared" ref="C49:D49" si="3">SUM(D50+D52+D54+D57+D60)</f>
        <v>1910763</v>
      </c>
      <c r="E49" s="40">
        <f>D49/B49*100</f>
        <v>109.11525164721078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13.2">
      <c r="A50" s="21" t="s">
        <v>36</v>
      </c>
      <c r="B50" s="17">
        <v>43650</v>
      </c>
      <c r="C50" s="17">
        <f t="shared" ref="C50:C61" si="4">D50-B50</f>
        <v>40295</v>
      </c>
      <c r="D50" s="17">
        <v>83945</v>
      </c>
      <c r="E50" s="17">
        <f t="shared" ref="E50:E61" si="5">D50/B50*100</f>
        <v>192.31386025200459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ht="13.2">
      <c r="A51" s="18" t="s">
        <v>35</v>
      </c>
      <c r="B51" s="17">
        <v>43650</v>
      </c>
      <c r="C51" s="17">
        <f t="shared" si="4"/>
        <v>40295</v>
      </c>
      <c r="D51" s="17">
        <v>83945</v>
      </c>
      <c r="E51" s="17">
        <f t="shared" si="5"/>
        <v>192.31386025200459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ht="13.2">
      <c r="A52" s="21" t="s">
        <v>34</v>
      </c>
      <c r="B52" s="17">
        <v>4850</v>
      </c>
      <c r="C52" s="17">
        <f t="shared" si="4"/>
        <v>3350</v>
      </c>
      <c r="D52" s="17">
        <v>8200</v>
      </c>
      <c r="E52" s="17">
        <f t="shared" si="5"/>
        <v>169.0721649484536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spans="1:32" ht="13.2">
      <c r="A53" s="18" t="s">
        <v>33</v>
      </c>
      <c r="B53" s="17">
        <v>4850</v>
      </c>
      <c r="C53" s="17">
        <f t="shared" si="4"/>
        <v>3350</v>
      </c>
      <c r="D53" s="17">
        <v>8200</v>
      </c>
      <c r="E53" s="17">
        <f t="shared" si="5"/>
        <v>169.0721649484536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ht="13.2">
      <c r="A54" s="21" t="s">
        <v>32</v>
      </c>
      <c r="B54" s="17">
        <v>101600</v>
      </c>
      <c r="C54" s="17">
        <f t="shared" si="4"/>
        <v>44510</v>
      </c>
      <c r="D54" s="17">
        <v>146110</v>
      </c>
      <c r="E54" s="17">
        <f t="shared" si="5"/>
        <v>143.80905511811025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1:32" ht="13.2">
      <c r="A55" s="18" t="s">
        <v>31</v>
      </c>
      <c r="B55" s="17">
        <v>26000</v>
      </c>
      <c r="C55" s="17">
        <f t="shared" si="4"/>
        <v>500</v>
      </c>
      <c r="D55" s="17">
        <v>26500</v>
      </c>
      <c r="E55" s="17">
        <f t="shared" si="5"/>
        <v>101.92307692307692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3.2">
      <c r="A56" s="18" t="s">
        <v>30</v>
      </c>
      <c r="B56" s="17">
        <v>75600</v>
      </c>
      <c r="C56" s="17">
        <f t="shared" si="4"/>
        <v>44010</v>
      </c>
      <c r="D56" s="17">
        <v>119610</v>
      </c>
      <c r="E56" s="17">
        <f t="shared" si="5"/>
        <v>158.21428571428569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ht="13.2">
      <c r="A57" s="21" t="s">
        <v>29</v>
      </c>
      <c r="B57" s="17">
        <v>1598542</v>
      </c>
      <c r="C57" s="17">
        <f t="shared" si="4"/>
        <v>70766</v>
      </c>
      <c r="D57" s="17">
        <v>1669308</v>
      </c>
      <c r="E57" s="17">
        <f t="shared" si="5"/>
        <v>104.42690902084524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ht="13.2">
      <c r="A58" s="18" t="s">
        <v>28</v>
      </c>
      <c r="B58" s="17">
        <v>65500</v>
      </c>
      <c r="C58" s="17">
        <f t="shared" si="4"/>
        <v>56580</v>
      </c>
      <c r="D58" s="17">
        <v>122080</v>
      </c>
      <c r="E58" s="17">
        <f t="shared" si="5"/>
        <v>186.38167938931298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ht="13.2">
      <c r="A59" s="18" t="s">
        <v>27</v>
      </c>
      <c r="B59" s="17">
        <v>1533042</v>
      </c>
      <c r="C59" s="17">
        <f t="shared" si="4"/>
        <v>14186</v>
      </c>
      <c r="D59" s="17">
        <v>1547228</v>
      </c>
      <c r="E59" s="17">
        <f t="shared" si="5"/>
        <v>100.92534972949207</v>
      </c>
    </row>
    <row r="60" spans="1:32" ht="13.2">
      <c r="A60" s="21" t="s">
        <v>26</v>
      </c>
      <c r="B60" s="17">
        <v>2500</v>
      </c>
      <c r="C60" s="17">
        <f t="shared" si="4"/>
        <v>700</v>
      </c>
      <c r="D60" s="17">
        <v>3200</v>
      </c>
      <c r="E60" s="17">
        <f t="shared" si="5"/>
        <v>128</v>
      </c>
    </row>
    <row r="61" spans="1:32" ht="13.2">
      <c r="A61" s="18" t="s">
        <v>25</v>
      </c>
      <c r="B61" s="17">
        <v>2500</v>
      </c>
      <c r="C61" s="17">
        <f t="shared" si="4"/>
        <v>700</v>
      </c>
      <c r="D61" s="17">
        <v>3200</v>
      </c>
      <c r="E61" s="17">
        <f t="shared" si="5"/>
        <v>128</v>
      </c>
    </row>
  </sheetData>
  <mergeCells count="4">
    <mergeCell ref="A2:E2"/>
    <mergeCell ref="A3:E3"/>
    <mergeCell ref="A7:E7"/>
    <mergeCell ref="A31:E31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0" r:id="rId1"/>
  <rowBreaks count="1" manualBreakCount="1">
    <brk id="30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0417-FB2A-4276-A6EA-3080B504A9B9}">
  <dimension ref="A1:AD14"/>
  <sheetViews>
    <sheetView showGridLines="0" workbookViewId="0">
      <selection activeCell="I31" sqref="I31"/>
    </sheetView>
  </sheetViews>
  <sheetFormatPr defaultRowHeight="9"/>
  <cols>
    <col min="1" max="1" width="45.44140625" style="1" bestFit="1" customWidth="1"/>
    <col min="2" max="2" width="24.109375" style="1" customWidth="1"/>
    <col min="3" max="3" width="20.109375" style="1" bestFit="1" customWidth="1"/>
    <col min="4" max="4" width="13.5546875" style="1" bestFit="1" customWidth="1"/>
    <col min="5" max="5" width="8.77734375" style="1" bestFit="1" customWidth="1"/>
    <col min="6" max="16384" width="8.88671875" style="1"/>
  </cols>
  <sheetData>
    <row r="1" spans="1:30" ht="13.8">
      <c r="A1" s="99" t="s">
        <v>76</v>
      </c>
      <c r="B1" s="99"/>
    </row>
    <row r="2" spans="1:30" ht="13.2" customHeight="1"/>
    <row r="3" spans="1:30" ht="10.199999999999999">
      <c r="A3" s="42" t="s">
        <v>60</v>
      </c>
      <c r="B3" s="42" t="s">
        <v>61</v>
      </c>
      <c r="C3" s="42" t="s">
        <v>62</v>
      </c>
      <c r="D3" s="42" t="s">
        <v>63</v>
      </c>
      <c r="E3" s="42" t="s">
        <v>64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0" s="2" customFormat="1" ht="10.199999999999999">
      <c r="A4" s="43">
        <v>1</v>
      </c>
      <c r="B4" s="43">
        <v>2</v>
      </c>
      <c r="C4" s="43">
        <v>3</v>
      </c>
      <c r="D4" s="43">
        <v>4</v>
      </c>
      <c r="E4" s="44" t="s">
        <v>65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s="4" customFormat="1" ht="13.2">
      <c r="A5" s="45" t="s">
        <v>11</v>
      </c>
      <c r="B5" s="47">
        <v>1751142</v>
      </c>
      <c r="C5" s="47">
        <v>159621</v>
      </c>
      <c r="D5" s="47">
        <v>1910763</v>
      </c>
      <c r="E5" s="47">
        <v>109.12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s="7" customFormat="1" ht="13.2">
      <c r="A6" s="88" t="s">
        <v>40</v>
      </c>
      <c r="B6" s="89">
        <v>1751142</v>
      </c>
      <c r="C6" s="89">
        <v>159621</v>
      </c>
      <c r="D6" s="89">
        <v>1910763</v>
      </c>
      <c r="E6" s="89">
        <v>109.12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7" customFormat="1" ht="13.2">
      <c r="A7" s="19" t="s">
        <v>39</v>
      </c>
      <c r="B7" s="17">
        <v>1750500</v>
      </c>
      <c r="C7" s="17">
        <v>158895</v>
      </c>
      <c r="D7" s="17">
        <v>1909395</v>
      </c>
      <c r="E7" s="17">
        <v>109.08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0" s="7" customFormat="1" ht="13.2">
      <c r="A8" s="19" t="s">
        <v>38</v>
      </c>
      <c r="B8" s="17">
        <v>148</v>
      </c>
      <c r="C8" s="46">
        <v>0</v>
      </c>
      <c r="D8" s="17">
        <v>148</v>
      </c>
      <c r="E8" s="17">
        <v>100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30" s="7" customFormat="1" ht="13.2">
      <c r="A9" s="19" t="s">
        <v>37</v>
      </c>
      <c r="B9" s="17">
        <v>494</v>
      </c>
      <c r="C9" s="17">
        <v>726</v>
      </c>
      <c r="D9" s="17">
        <v>1220</v>
      </c>
      <c r="E9" s="17">
        <v>246.96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</sheetData>
  <mergeCells count="1">
    <mergeCell ref="A1:B1"/>
  </mergeCells>
  <pageMargins left="0.75" right="0.75" top="1" bottom="1" header="0.5" footer="0.5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F706-D802-4938-B79B-DF4EF863E31D}">
  <dimension ref="A1:E36"/>
  <sheetViews>
    <sheetView workbookViewId="0">
      <selection activeCell="L35" sqref="L35"/>
    </sheetView>
  </sheetViews>
  <sheetFormatPr defaultRowHeight="14.4"/>
  <cols>
    <col min="1" max="1" width="37.6640625" customWidth="1"/>
    <col min="3" max="3" width="13.77734375" customWidth="1"/>
  </cols>
  <sheetData>
    <row r="1" spans="1:5">
      <c r="A1" s="48" t="s">
        <v>77</v>
      </c>
      <c r="B1" s="49"/>
      <c r="C1" s="49"/>
      <c r="D1" s="49"/>
      <c r="E1" s="49"/>
    </row>
    <row r="2" spans="1:5">
      <c r="A2" s="50"/>
      <c r="B2" s="50"/>
      <c r="C2" s="50"/>
      <c r="D2" s="50"/>
      <c r="E2" s="50"/>
    </row>
    <row r="3" spans="1:5">
      <c r="A3" s="100" t="s">
        <v>78</v>
      </c>
      <c r="B3" s="101"/>
      <c r="C3" s="101"/>
      <c r="D3" s="101"/>
      <c r="E3" s="101"/>
    </row>
    <row r="4" spans="1:5">
      <c r="A4" s="51"/>
      <c r="B4" s="52"/>
      <c r="C4" s="52"/>
      <c r="D4" s="52"/>
      <c r="E4" s="52"/>
    </row>
    <row r="5" spans="1:5" ht="28.8" customHeight="1">
      <c r="A5" s="53" t="s">
        <v>60</v>
      </c>
      <c r="B5" s="54" t="s">
        <v>79</v>
      </c>
      <c r="C5" s="54" t="s">
        <v>80</v>
      </c>
      <c r="D5" s="54" t="s">
        <v>81</v>
      </c>
      <c r="E5" s="54" t="s">
        <v>82</v>
      </c>
    </row>
    <row r="6" spans="1:5">
      <c r="A6" s="55">
        <v>1</v>
      </c>
      <c r="B6" s="55">
        <v>2</v>
      </c>
      <c r="C6" s="55">
        <v>3</v>
      </c>
      <c r="D6" s="55">
        <v>4</v>
      </c>
      <c r="E6" s="56" t="s">
        <v>65</v>
      </c>
    </row>
    <row r="7" spans="1:5" ht="26.4">
      <c r="A7" s="57" t="s">
        <v>67</v>
      </c>
      <c r="B7" s="58">
        <v>0</v>
      </c>
      <c r="C7" s="58">
        <v>0</v>
      </c>
      <c r="D7" s="58">
        <v>0</v>
      </c>
      <c r="E7" s="59">
        <v>0</v>
      </c>
    </row>
    <row r="8" spans="1:5" ht="26.4">
      <c r="A8" s="60" t="s">
        <v>83</v>
      </c>
      <c r="B8" s="61">
        <v>0</v>
      </c>
      <c r="C8" s="61">
        <v>0</v>
      </c>
      <c r="D8" s="61">
        <v>0</v>
      </c>
      <c r="E8" s="62">
        <v>0</v>
      </c>
    </row>
    <row r="9" spans="1:5" ht="26.4">
      <c r="A9" s="60" t="s">
        <v>84</v>
      </c>
      <c r="B9" s="61">
        <v>0</v>
      </c>
      <c r="C9" s="61">
        <v>0</v>
      </c>
      <c r="D9" s="61">
        <v>0</v>
      </c>
      <c r="E9" s="62">
        <v>0</v>
      </c>
    </row>
    <row r="10" spans="1:5">
      <c r="A10" s="60" t="s">
        <v>85</v>
      </c>
      <c r="B10" s="61">
        <v>0</v>
      </c>
      <c r="C10" s="61">
        <v>0</v>
      </c>
      <c r="D10" s="61">
        <v>0</v>
      </c>
      <c r="E10" s="62">
        <v>0</v>
      </c>
    </row>
    <row r="11" spans="1:5" ht="26.4">
      <c r="A11" s="57" t="s">
        <v>68</v>
      </c>
      <c r="B11" s="58">
        <v>0</v>
      </c>
      <c r="C11" s="58">
        <v>0</v>
      </c>
      <c r="D11" s="58">
        <v>0</v>
      </c>
      <c r="E11" s="63">
        <v>0</v>
      </c>
    </row>
    <row r="12" spans="1:5">
      <c r="A12" s="60" t="s">
        <v>86</v>
      </c>
      <c r="B12" s="61">
        <v>0</v>
      </c>
      <c r="C12" s="61">
        <v>0</v>
      </c>
      <c r="D12" s="61">
        <v>0</v>
      </c>
      <c r="E12" s="62">
        <v>0</v>
      </c>
    </row>
    <row r="13" spans="1:5" ht="26.4">
      <c r="A13" s="60" t="s">
        <v>87</v>
      </c>
      <c r="B13" s="61">
        <v>0</v>
      </c>
      <c r="C13" s="61">
        <v>0</v>
      </c>
      <c r="D13" s="61">
        <v>0</v>
      </c>
      <c r="E13" s="62">
        <v>0</v>
      </c>
    </row>
    <row r="14" spans="1:5">
      <c r="A14" s="64"/>
      <c r="B14" s="64"/>
      <c r="C14" s="64"/>
      <c r="D14" s="64"/>
      <c r="E14" s="64"/>
    </row>
    <row r="15" spans="1:5">
      <c r="A15" s="64"/>
      <c r="B15" s="64"/>
      <c r="C15" s="64"/>
      <c r="D15" s="64"/>
      <c r="E15" s="64"/>
    </row>
    <row r="16" spans="1:5" ht="14.4" customHeight="1">
      <c r="A16" s="100" t="s">
        <v>88</v>
      </c>
      <c r="B16" s="101"/>
      <c r="C16" s="101"/>
      <c r="D16" s="101"/>
      <c r="E16" s="101"/>
    </row>
    <row r="17" spans="1:5">
      <c r="A17" s="64"/>
      <c r="B17" s="64"/>
      <c r="C17" s="64"/>
      <c r="D17" s="64"/>
      <c r="E17" s="64"/>
    </row>
    <row r="18" spans="1:5" ht="20.399999999999999">
      <c r="A18" s="53" t="s">
        <v>60</v>
      </c>
      <c r="B18" s="54" t="s">
        <v>79</v>
      </c>
      <c r="C18" s="54" t="s">
        <v>80</v>
      </c>
      <c r="D18" s="54" t="s">
        <v>81</v>
      </c>
      <c r="E18" s="54" t="s">
        <v>82</v>
      </c>
    </row>
    <row r="19" spans="1:5">
      <c r="A19" s="55">
        <v>1</v>
      </c>
      <c r="B19" s="55">
        <v>2</v>
      </c>
      <c r="C19" s="55">
        <v>3</v>
      </c>
      <c r="D19" s="55">
        <v>4</v>
      </c>
      <c r="E19" s="56" t="s">
        <v>65</v>
      </c>
    </row>
    <row r="20" spans="1:5">
      <c r="A20" s="57" t="s">
        <v>89</v>
      </c>
      <c r="B20" s="65">
        <v>0</v>
      </c>
      <c r="C20" s="65">
        <v>0</v>
      </c>
      <c r="D20" s="65">
        <v>0</v>
      </c>
      <c r="E20" s="66">
        <v>0</v>
      </c>
    </row>
    <row r="21" spans="1:5">
      <c r="A21" s="67" t="s">
        <v>36</v>
      </c>
      <c r="B21" s="68">
        <v>0</v>
      </c>
      <c r="C21" s="68">
        <v>0</v>
      </c>
      <c r="D21" s="68">
        <v>0</v>
      </c>
      <c r="E21" s="69">
        <v>0</v>
      </c>
    </row>
    <row r="22" spans="1:5">
      <c r="A22" s="70" t="s">
        <v>35</v>
      </c>
      <c r="B22" s="71">
        <v>0</v>
      </c>
      <c r="C22" s="71">
        <v>0</v>
      </c>
      <c r="D22" s="71">
        <v>0</v>
      </c>
      <c r="E22" s="72">
        <v>0</v>
      </c>
    </row>
    <row r="23" spans="1:5" ht="20.399999999999999" customHeight="1">
      <c r="A23" s="67" t="s">
        <v>32</v>
      </c>
      <c r="B23" s="68">
        <v>0</v>
      </c>
      <c r="C23" s="68">
        <v>0</v>
      </c>
      <c r="D23" s="68">
        <v>0</v>
      </c>
      <c r="E23" s="73">
        <v>0</v>
      </c>
    </row>
    <row r="24" spans="1:5">
      <c r="A24" s="70" t="s">
        <v>31</v>
      </c>
      <c r="B24" s="71">
        <v>0</v>
      </c>
      <c r="C24" s="71">
        <v>0</v>
      </c>
      <c r="D24" s="71">
        <v>0</v>
      </c>
      <c r="E24" s="72">
        <v>0</v>
      </c>
    </row>
    <row r="25" spans="1:5" ht="26.4">
      <c r="A25" s="67" t="s">
        <v>90</v>
      </c>
      <c r="B25" s="68">
        <v>0</v>
      </c>
      <c r="C25" s="68">
        <v>0</v>
      </c>
      <c r="D25" s="68">
        <v>0</v>
      </c>
      <c r="E25" s="73">
        <v>0</v>
      </c>
    </row>
    <row r="26" spans="1:5">
      <c r="A26" s="70" t="s">
        <v>91</v>
      </c>
      <c r="B26" s="71">
        <v>0</v>
      </c>
      <c r="C26" s="71">
        <v>0</v>
      </c>
      <c r="D26" s="71">
        <v>0</v>
      </c>
      <c r="E26" s="72">
        <v>0</v>
      </c>
    </row>
    <row r="27" spans="1:5">
      <c r="A27" s="57" t="s">
        <v>92</v>
      </c>
      <c r="B27" s="65">
        <v>0</v>
      </c>
      <c r="C27" s="65">
        <v>0</v>
      </c>
      <c r="D27" s="65">
        <v>0</v>
      </c>
      <c r="E27" s="65">
        <v>0</v>
      </c>
    </row>
    <row r="28" spans="1:5">
      <c r="A28" s="67" t="s">
        <v>36</v>
      </c>
      <c r="B28" s="68">
        <v>0</v>
      </c>
      <c r="C28" s="68">
        <v>0</v>
      </c>
      <c r="D28" s="68">
        <v>0</v>
      </c>
      <c r="E28" s="73">
        <v>0</v>
      </c>
    </row>
    <row r="29" spans="1:5">
      <c r="A29" s="70" t="s">
        <v>35</v>
      </c>
      <c r="B29" s="71">
        <v>0</v>
      </c>
      <c r="C29" s="71">
        <v>0</v>
      </c>
      <c r="D29" s="71">
        <v>0</v>
      </c>
      <c r="E29" s="72">
        <v>0</v>
      </c>
    </row>
    <row r="30" spans="1:5">
      <c r="A30" s="67" t="s">
        <v>34</v>
      </c>
      <c r="B30" s="68">
        <v>0</v>
      </c>
      <c r="C30" s="68">
        <v>0</v>
      </c>
      <c r="D30" s="68">
        <v>0</v>
      </c>
      <c r="E30" s="73">
        <v>0</v>
      </c>
    </row>
    <row r="31" spans="1:5">
      <c r="A31" s="70" t="s">
        <v>33</v>
      </c>
      <c r="B31" s="71">
        <v>0</v>
      </c>
      <c r="C31" s="71">
        <v>0</v>
      </c>
      <c r="D31" s="71">
        <v>0</v>
      </c>
      <c r="E31" s="72">
        <v>0</v>
      </c>
    </row>
    <row r="32" spans="1:5" ht="16.8" customHeight="1">
      <c r="A32" s="67" t="s">
        <v>32</v>
      </c>
      <c r="B32" s="68">
        <v>0</v>
      </c>
      <c r="C32" s="68">
        <v>0</v>
      </c>
      <c r="D32" s="68">
        <v>0</v>
      </c>
      <c r="E32" s="73">
        <v>0</v>
      </c>
    </row>
    <row r="33" spans="1:5">
      <c r="A33" s="70" t="s">
        <v>31</v>
      </c>
      <c r="B33" s="71">
        <v>0</v>
      </c>
      <c r="C33" s="71">
        <v>0</v>
      </c>
      <c r="D33" s="71">
        <v>0</v>
      </c>
      <c r="E33" s="72">
        <v>0</v>
      </c>
    </row>
    <row r="34" spans="1:5">
      <c r="A34" s="70" t="s">
        <v>30</v>
      </c>
      <c r="B34" s="71">
        <v>0</v>
      </c>
      <c r="C34" s="71">
        <v>0</v>
      </c>
      <c r="D34" s="71">
        <v>0</v>
      </c>
      <c r="E34" s="72">
        <v>0</v>
      </c>
    </row>
    <row r="35" spans="1:5" ht="32.4" customHeight="1">
      <c r="A35" s="67" t="s">
        <v>90</v>
      </c>
      <c r="B35" s="68">
        <v>0</v>
      </c>
      <c r="C35" s="68">
        <v>0</v>
      </c>
      <c r="D35" s="68">
        <v>0</v>
      </c>
      <c r="E35" s="73">
        <v>0</v>
      </c>
    </row>
    <row r="36" spans="1:5">
      <c r="A36" s="70" t="s">
        <v>91</v>
      </c>
      <c r="B36" s="71">
        <v>0</v>
      </c>
      <c r="C36" s="71">
        <v>0</v>
      </c>
      <c r="D36" s="71">
        <v>0</v>
      </c>
      <c r="E36" s="72">
        <v>0</v>
      </c>
    </row>
  </sheetData>
  <mergeCells count="2">
    <mergeCell ref="A3:E3"/>
    <mergeCell ref="A16:E16"/>
  </mergeCells>
  <phoneticPr fontId="39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BC49-56E1-4F25-A4D8-7296B09920EA}">
  <dimension ref="A1:AI143"/>
  <sheetViews>
    <sheetView showGridLines="0" view="pageBreakPreview" topLeftCell="A88" zoomScale="60" zoomScaleNormal="100" workbookViewId="0">
      <selection activeCell="H96" sqref="H96"/>
    </sheetView>
  </sheetViews>
  <sheetFormatPr defaultRowHeight="9"/>
  <cols>
    <col min="1" max="1" width="74.21875" style="1" customWidth="1"/>
    <col min="2" max="2" width="12.88671875" style="1" bestFit="1" customWidth="1"/>
    <col min="3" max="3" width="20.109375" style="1" bestFit="1" customWidth="1"/>
    <col min="4" max="4" width="16.109375" style="1" customWidth="1"/>
    <col min="5" max="5" width="10.77734375" style="1" customWidth="1"/>
    <col min="6" max="16384" width="8.88671875" style="1"/>
  </cols>
  <sheetData>
    <row r="1" spans="1:35" ht="29.4" customHeight="1">
      <c r="A1" s="94" t="s">
        <v>93</v>
      </c>
      <c r="B1" s="94"/>
      <c r="C1" s="94"/>
      <c r="D1" s="94"/>
      <c r="E1" s="94"/>
    </row>
    <row r="2" spans="1:35" ht="33" customHeight="1">
      <c r="A2" s="98" t="s">
        <v>105</v>
      </c>
      <c r="B2" s="98"/>
      <c r="C2" s="98"/>
      <c r="D2" s="98"/>
      <c r="E2" s="98"/>
      <c r="F2" s="98"/>
      <c r="G2" s="98"/>
    </row>
    <row r="3" spans="1:35" ht="15.6" customHeight="1"/>
    <row r="4" spans="1:35" ht="10.199999999999999">
      <c r="A4" s="42" t="s">
        <v>60</v>
      </c>
      <c r="B4" s="42" t="s">
        <v>61</v>
      </c>
      <c r="C4" s="42" t="s">
        <v>62</v>
      </c>
      <c r="D4" s="42" t="s">
        <v>63</v>
      </c>
      <c r="E4" s="42" t="s">
        <v>64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0.199999999999999">
      <c r="A5" s="43">
        <v>1</v>
      </c>
      <c r="B5" s="43">
        <v>2</v>
      </c>
      <c r="C5" s="43">
        <v>3</v>
      </c>
      <c r="D5" s="43">
        <v>4</v>
      </c>
      <c r="E5" s="44" t="s">
        <v>65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s="2" customFormat="1" ht="13.2">
      <c r="A6" s="74" t="s">
        <v>56</v>
      </c>
      <c r="B6" s="75">
        <v>1751142</v>
      </c>
      <c r="C6" s="75">
        <v>159621</v>
      </c>
      <c r="D6" s="75">
        <v>1910763</v>
      </c>
      <c r="E6" s="78">
        <v>109.12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s="24" customFormat="1" ht="10.199999999999999">
      <c r="A7" s="76"/>
      <c r="B7" s="77"/>
      <c r="C7" s="77"/>
      <c r="D7" s="77"/>
      <c r="E7" s="77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s="4" customFormat="1" ht="13.2">
      <c r="A8" s="5" t="s">
        <v>55</v>
      </c>
      <c r="B8" s="23">
        <v>1751142</v>
      </c>
      <c r="C8" s="23">
        <v>159621</v>
      </c>
      <c r="D8" s="23">
        <v>1910763</v>
      </c>
      <c r="E8" s="23">
        <v>109.12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s="7" customFormat="1" ht="13.2">
      <c r="A9" s="20" t="s">
        <v>54</v>
      </c>
      <c r="B9" s="9">
        <v>1751142</v>
      </c>
      <c r="C9" s="9">
        <v>159621</v>
      </c>
      <c r="D9" s="9">
        <v>1910763</v>
      </c>
      <c r="E9" s="9">
        <v>109.12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s="7" customFormat="1" ht="13.2">
      <c r="A10" s="90" t="s">
        <v>35</v>
      </c>
      <c r="B10" s="91">
        <v>43650</v>
      </c>
      <c r="C10" s="91">
        <v>40295</v>
      </c>
      <c r="D10" s="91">
        <v>83945</v>
      </c>
      <c r="E10" s="91">
        <v>192.31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s="7" customFormat="1" ht="13.2">
      <c r="A11" s="90" t="s">
        <v>33</v>
      </c>
      <c r="B11" s="91">
        <v>4850</v>
      </c>
      <c r="C11" s="91">
        <v>3350</v>
      </c>
      <c r="D11" s="91">
        <v>8200</v>
      </c>
      <c r="E11" s="91">
        <v>169.07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s="7" customFormat="1" ht="13.2">
      <c r="A12" s="90" t="s">
        <v>31</v>
      </c>
      <c r="B12" s="91">
        <v>26000</v>
      </c>
      <c r="C12" s="91">
        <v>500</v>
      </c>
      <c r="D12" s="91">
        <v>26500</v>
      </c>
      <c r="E12" s="91">
        <v>101.92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s="7" customFormat="1" ht="13.2">
      <c r="A13" s="90" t="s">
        <v>30</v>
      </c>
      <c r="B13" s="91">
        <v>75600</v>
      </c>
      <c r="C13" s="91">
        <v>44010</v>
      </c>
      <c r="D13" s="91">
        <v>119610</v>
      </c>
      <c r="E13" s="91">
        <v>158.21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s="7" customFormat="1" ht="13.2">
      <c r="A14" s="90" t="s">
        <v>28</v>
      </c>
      <c r="B14" s="91">
        <v>65500</v>
      </c>
      <c r="C14" s="91">
        <v>56580</v>
      </c>
      <c r="D14" s="91">
        <v>122080</v>
      </c>
      <c r="E14" s="91">
        <v>186.38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s="7" customFormat="1" ht="13.2">
      <c r="A15" s="90" t="s">
        <v>27</v>
      </c>
      <c r="B15" s="91">
        <v>1533042</v>
      </c>
      <c r="C15" s="91">
        <v>14186</v>
      </c>
      <c r="D15" s="91">
        <v>1547228</v>
      </c>
      <c r="E15" s="91">
        <v>100.93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s="7" customFormat="1" ht="13.2">
      <c r="A16" s="90" t="s">
        <v>25</v>
      </c>
      <c r="B16" s="91">
        <v>2500</v>
      </c>
      <c r="C16" s="91">
        <v>700</v>
      </c>
      <c r="D16" s="91">
        <v>3200</v>
      </c>
      <c r="E16" s="91">
        <v>128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s="7" customFormat="1" ht="13.2">
      <c r="A17" s="21"/>
      <c r="B17" s="9"/>
      <c r="C17" s="9"/>
      <c r="D17" s="9"/>
      <c r="E17" s="9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s="7" customFormat="1" ht="13.2">
      <c r="A18" s="86" t="s">
        <v>53</v>
      </c>
      <c r="B18" s="87">
        <v>98500</v>
      </c>
      <c r="C18" s="87">
        <v>105825</v>
      </c>
      <c r="D18" s="87">
        <v>204325</v>
      </c>
      <c r="E18" s="87">
        <v>207.44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s="14" customFormat="1" ht="13.2">
      <c r="A19" s="22" t="s">
        <v>52</v>
      </c>
      <c r="B19" s="15">
        <v>0</v>
      </c>
      <c r="C19" s="15">
        <v>106000</v>
      </c>
      <c r="D19" s="15">
        <v>106000</v>
      </c>
      <c r="E19" s="15"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s="83" customFormat="1" ht="13.2">
      <c r="A20" s="79" t="s">
        <v>35</v>
      </c>
      <c r="B20" s="80">
        <v>0</v>
      </c>
      <c r="C20" s="81">
        <v>3000</v>
      </c>
      <c r="D20" s="81">
        <v>3000</v>
      </c>
      <c r="E20" s="81" t="s">
        <v>99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</row>
    <row r="21" spans="1:35" s="7" customFormat="1" ht="13.2">
      <c r="A21" s="20" t="s">
        <v>2</v>
      </c>
      <c r="B21" s="9">
        <v>0</v>
      </c>
      <c r="C21" s="9">
        <v>1000</v>
      </c>
      <c r="D21" s="9">
        <v>1000</v>
      </c>
      <c r="E21" s="9"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7" customFormat="1" ht="13.2">
      <c r="A22" s="8" t="s">
        <v>17</v>
      </c>
      <c r="B22" s="9">
        <v>0</v>
      </c>
      <c r="C22" s="9">
        <v>1000</v>
      </c>
      <c r="D22" s="9">
        <v>1000</v>
      </c>
      <c r="E22" s="9"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s="7" customFormat="1" ht="13.2">
      <c r="A23" s="20" t="s">
        <v>3</v>
      </c>
      <c r="B23" s="9">
        <v>0</v>
      </c>
      <c r="C23" s="9">
        <v>2000</v>
      </c>
      <c r="D23" s="9">
        <v>2000</v>
      </c>
      <c r="E23" s="9"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s="7" customFormat="1" ht="13.2">
      <c r="A24" s="8" t="s">
        <v>12</v>
      </c>
      <c r="B24" s="9">
        <v>0</v>
      </c>
      <c r="C24" s="9">
        <v>2000</v>
      </c>
      <c r="D24" s="9">
        <v>2000</v>
      </c>
      <c r="E24" s="9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s="83" customFormat="1" ht="13.2">
      <c r="A25" s="79" t="s">
        <v>30</v>
      </c>
      <c r="B25" s="80">
        <v>0</v>
      </c>
      <c r="C25" s="81">
        <v>1000</v>
      </c>
      <c r="D25" s="81">
        <v>1000</v>
      </c>
      <c r="E25" s="81" t="s">
        <v>99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</row>
    <row r="26" spans="1:35" s="7" customFormat="1" ht="13.2">
      <c r="A26" s="20" t="s">
        <v>3</v>
      </c>
      <c r="B26" s="9">
        <v>0</v>
      </c>
      <c r="C26" s="9">
        <v>1000</v>
      </c>
      <c r="D26" s="9">
        <v>1000</v>
      </c>
      <c r="E26" s="9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s="7" customFormat="1" ht="13.2">
      <c r="A27" s="8" t="s">
        <v>12</v>
      </c>
      <c r="B27" s="9">
        <v>0</v>
      </c>
      <c r="C27" s="9">
        <v>1000</v>
      </c>
      <c r="D27" s="9">
        <v>1000</v>
      </c>
      <c r="E27" s="9"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s="83" customFormat="1" ht="13.2">
      <c r="A28" s="79" t="s">
        <v>28</v>
      </c>
      <c r="B28" s="80">
        <v>0</v>
      </c>
      <c r="C28" s="81">
        <v>102000</v>
      </c>
      <c r="D28" s="81">
        <v>102000</v>
      </c>
      <c r="E28" s="81" t="s">
        <v>99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</row>
    <row r="29" spans="1:35" s="7" customFormat="1" ht="13.2">
      <c r="A29" s="20" t="s">
        <v>2</v>
      </c>
      <c r="B29" s="9">
        <v>0</v>
      </c>
      <c r="C29" s="9">
        <v>2000</v>
      </c>
      <c r="D29" s="9">
        <v>2000</v>
      </c>
      <c r="E29" s="9"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s="7" customFormat="1" ht="13.2">
      <c r="A30" s="8" t="s">
        <v>17</v>
      </c>
      <c r="B30" s="9">
        <v>0</v>
      </c>
      <c r="C30" s="9">
        <v>2000</v>
      </c>
      <c r="D30" s="9">
        <v>2000</v>
      </c>
      <c r="E30" s="9"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s="7" customFormat="1" ht="13.2">
      <c r="A31" s="20" t="s">
        <v>3</v>
      </c>
      <c r="B31" s="9">
        <v>0</v>
      </c>
      <c r="C31" s="9">
        <v>100000</v>
      </c>
      <c r="D31" s="9">
        <v>100000</v>
      </c>
      <c r="E31" s="9"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s="7" customFormat="1" ht="13.2">
      <c r="A32" s="8" t="s">
        <v>12</v>
      </c>
      <c r="B32" s="9">
        <v>0</v>
      </c>
      <c r="C32" s="9">
        <v>100000</v>
      </c>
      <c r="D32" s="9">
        <v>100000</v>
      </c>
      <c r="E32" s="9"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s="14" customFormat="1" ht="13.2">
      <c r="A33" s="22" t="s">
        <v>51</v>
      </c>
      <c r="B33" s="15">
        <v>98500</v>
      </c>
      <c r="C33" s="15">
        <v>-175</v>
      </c>
      <c r="D33" s="15">
        <v>98325</v>
      </c>
      <c r="E33" s="15">
        <v>99.82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s="83" customFormat="1" ht="13.2">
      <c r="A34" s="79" t="s">
        <v>35</v>
      </c>
      <c r="B34" s="81">
        <v>33000</v>
      </c>
      <c r="C34" s="81">
        <v>37635</v>
      </c>
      <c r="D34" s="81">
        <v>70635</v>
      </c>
      <c r="E34" s="81">
        <v>214.05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</row>
    <row r="35" spans="1:35" s="7" customFormat="1" ht="13.2">
      <c r="A35" s="20" t="s">
        <v>2</v>
      </c>
      <c r="B35" s="9">
        <v>33000</v>
      </c>
      <c r="C35" s="9">
        <v>37635</v>
      </c>
      <c r="D35" s="9">
        <v>70635</v>
      </c>
      <c r="E35" s="9">
        <v>214.05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s="7" customFormat="1" ht="13.2">
      <c r="A36" s="8" t="s">
        <v>18</v>
      </c>
      <c r="B36" s="9">
        <v>30300</v>
      </c>
      <c r="C36" s="9">
        <v>33926</v>
      </c>
      <c r="D36" s="9">
        <v>64226</v>
      </c>
      <c r="E36" s="9">
        <v>211.97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s="7" customFormat="1" ht="13.2">
      <c r="A37" s="8" t="s">
        <v>17</v>
      </c>
      <c r="B37" s="9">
        <v>2700</v>
      </c>
      <c r="C37" s="9">
        <v>3709</v>
      </c>
      <c r="D37" s="9">
        <v>6409</v>
      </c>
      <c r="E37" s="9">
        <v>237.37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s="83" customFormat="1" ht="13.2">
      <c r="A38" s="79" t="s">
        <v>28</v>
      </c>
      <c r="B38" s="81">
        <v>65500</v>
      </c>
      <c r="C38" s="81">
        <v>-45420</v>
      </c>
      <c r="D38" s="81">
        <v>20080</v>
      </c>
      <c r="E38" s="81">
        <v>30.66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s="7" customFormat="1" ht="13.2">
      <c r="A39" s="20" t="s">
        <v>2</v>
      </c>
      <c r="B39" s="9">
        <v>65500</v>
      </c>
      <c r="C39" s="9">
        <v>-45420</v>
      </c>
      <c r="D39" s="9">
        <v>20080</v>
      </c>
      <c r="E39" s="9">
        <v>30.66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s="7" customFormat="1" ht="13.2">
      <c r="A40" s="8" t="s">
        <v>18</v>
      </c>
      <c r="B40" s="9">
        <v>60200</v>
      </c>
      <c r="C40" s="9">
        <v>-41990</v>
      </c>
      <c r="D40" s="9">
        <v>18210</v>
      </c>
      <c r="E40" s="9">
        <v>30.25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s="7" customFormat="1" ht="13.2">
      <c r="A41" s="8" t="s">
        <v>17</v>
      </c>
      <c r="B41" s="9">
        <v>5300</v>
      </c>
      <c r="C41" s="9">
        <v>-3430</v>
      </c>
      <c r="D41" s="9">
        <v>1870</v>
      </c>
      <c r="E41" s="9">
        <v>35.28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s="83" customFormat="1" ht="13.2">
      <c r="A42" s="79" t="s">
        <v>27</v>
      </c>
      <c r="B42" s="80">
        <v>0</v>
      </c>
      <c r="C42" s="81">
        <v>7610</v>
      </c>
      <c r="D42" s="81">
        <v>7610</v>
      </c>
      <c r="E42" s="81" t="s">
        <v>99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s="7" customFormat="1" ht="13.2">
      <c r="A43" s="20" t="s">
        <v>2</v>
      </c>
      <c r="B43" s="9">
        <v>0</v>
      </c>
      <c r="C43" s="9">
        <v>7610</v>
      </c>
      <c r="D43" s="9">
        <v>7610</v>
      </c>
      <c r="E43" s="9"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s="7" customFormat="1" ht="13.2">
      <c r="A44" s="8" t="s">
        <v>18</v>
      </c>
      <c r="B44" s="9">
        <v>0</v>
      </c>
      <c r="C44" s="9">
        <v>7010</v>
      </c>
      <c r="D44" s="9">
        <v>7010</v>
      </c>
      <c r="E44" s="9"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s="7" customFormat="1" ht="13.2">
      <c r="A45" s="8" t="s">
        <v>17</v>
      </c>
      <c r="B45" s="9">
        <v>0</v>
      </c>
      <c r="C45" s="9">
        <v>600</v>
      </c>
      <c r="D45" s="9">
        <v>600</v>
      </c>
      <c r="E45" s="9"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s="7" customFormat="1" ht="26.4">
      <c r="A46" s="86" t="s">
        <v>50</v>
      </c>
      <c r="B46" s="87">
        <v>200042</v>
      </c>
      <c r="C46" s="87">
        <v>7086</v>
      </c>
      <c r="D46" s="87">
        <v>207128</v>
      </c>
      <c r="E46" s="87">
        <v>103.54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s="14" customFormat="1" ht="13.2">
      <c r="A47" s="22" t="s">
        <v>49</v>
      </c>
      <c r="B47" s="15">
        <v>80950</v>
      </c>
      <c r="C47" s="15">
        <v>7600</v>
      </c>
      <c r="D47" s="15">
        <v>88550</v>
      </c>
      <c r="E47" s="15">
        <v>109.39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s="83" customFormat="1" ht="13.2">
      <c r="A48" s="79" t="s">
        <v>35</v>
      </c>
      <c r="B48" s="80">
        <v>0</v>
      </c>
      <c r="C48" s="81">
        <v>100</v>
      </c>
      <c r="D48" s="81">
        <v>100</v>
      </c>
      <c r="E48" s="81" t="s">
        <v>99</v>
      </c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</row>
    <row r="49" spans="1:35" s="7" customFormat="1" ht="13.2">
      <c r="A49" s="20" t="s">
        <v>2</v>
      </c>
      <c r="B49" s="9">
        <v>0</v>
      </c>
      <c r="C49" s="9">
        <v>100</v>
      </c>
      <c r="D49" s="9">
        <v>100</v>
      </c>
      <c r="E49" s="9"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s="7" customFormat="1" ht="13.2">
      <c r="A50" s="8" t="s">
        <v>18</v>
      </c>
      <c r="B50" s="9">
        <v>0</v>
      </c>
      <c r="C50" s="9">
        <v>100</v>
      </c>
      <c r="D50" s="9">
        <v>100</v>
      </c>
      <c r="E50" s="9"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s="83" customFormat="1" ht="13.2">
      <c r="A51" s="79" t="s">
        <v>33</v>
      </c>
      <c r="B51" s="81">
        <v>1650</v>
      </c>
      <c r="C51" s="81">
        <v>3350</v>
      </c>
      <c r="D51" s="81">
        <v>5000</v>
      </c>
      <c r="E51" s="81">
        <v>303.02999999999997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</row>
    <row r="52" spans="1:35" s="7" customFormat="1" ht="13.2">
      <c r="A52" s="20" t="s">
        <v>2</v>
      </c>
      <c r="B52" s="9">
        <v>1650</v>
      </c>
      <c r="C52" s="9">
        <v>3350</v>
      </c>
      <c r="D52" s="9">
        <v>5000</v>
      </c>
      <c r="E52" s="9">
        <v>303.02999999999997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s="7" customFormat="1" ht="13.2">
      <c r="A53" s="8" t="s">
        <v>17</v>
      </c>
      <c r="B53" s="9">
        <v>1650</v>
      </c>
      <c r="C53" s="9">
        <v>3350</v>
      </c>
      <c r="D53" s="9">
        <v>5000</v>
      </c>
      <c r="E53" s="9">
        <v>303.02999999999997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s="83" customFormat="1" ht="13.2">
      <c r="A54" s="79" t="s">
        <v>31</v>
      </c>
      <c r="B54" s="81">
        <v>7500</v>
      </c>
      <c r="C54" s="81">
        <v>600</v>
      </c>
      <c r="D54" s="81">
        <v>8100</v>
      </c>
      <c r="E54" s="81">
        <v>108</v>
      </c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</row>
    <row r="55" spans="1:35" s="7" customFormat="1" ht="13.2">
      <c r="A55" s="20" t="s">
        <v>2</v>
      </c>
      <c r="B55" s="9">
        <v>7500</v>
      </c>
      <c r="C55" s="9">
        <v>600</v>
      </c>
      <c r="D55" s="9">
        <v>8100</v>
      </c>
      <c r="E55" s="9">
        <v>108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s="7" customFormat="1" ht="13.2">
      <c r="A56" s="8" t="s">
        <v>17</v>
      </c>
      <c r="B56" s="9">
        <v>7500</v>
      </c>
      <c r="C56" s="9">
        <v>600</v>
      </c>
      <c r="D56" s="9">
        <v>8100</v>
      </c>
      <c r="E56" s="9">
        <v>108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s="83" customFormat="1" ht="13.2">
      <c r="A57" s="79" t="s">
        <v>27</v>
      </c>
      <c r="B57" s="81">
        <v>71800</v>
      </c>
      <c r="C57" s="81">
        <v>3550</v>
      </c>
      <c r="D57" s="81">
        <v>75350</v>
      </c>
      <c r="E57" s="81">
        <v>104.94</v>
      </c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</row>
    <row r="58" spans="1:35" s="7" customFormat="1" ht="13.2">
      <c r="A58" s="20" t="s">
        <v>2</v>
      </c>
      <c r="B58" s="9">
        <v>54500</v>
      </c>
      <c r="C58" s="9">
        <v>3550</v>
      </c>
      <c r="D58" s="9">
        <v>58050</v>
      </c>
      <c r="E58" s="9">
        <v>106.51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s="7" customFormat="1" ht="13.2">
      <c r="A59" s="8" t="s">
        <v>17</v>
      </c>
      <c r="B59" s="9">
        <v>29500</v>
      </c>
      <c r="C59" s="9">
        <v>550</v>
      </c>
      <c r="D59" s="9">
        <v>30050</v>
      </c>
      <c r="E59" s="9">
        <v>101.86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s="7" customFormat="1" ht="13.2">
      <c r="A60" s="8" t="s">
        <v>15</v>
      </c>
      <c r="B60" s="9">
        <v>25000</v>
      </c>
      <c r="C60" s="9">
        <v>3000</v>
      </c>
      <c r="D60" s="9">
        <v>28000</v>
      </c>
      <c r="E60" s="9">
        <v>112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s="7" customFormat="1" ht="13.2">
      <c r="A61" s="20" t="s">
        <v>3</v>
      </c>
      <c r="B61" s="9">
        <v>17300</v>
      </c>
      <c r="C61" s="9">
        <v>0</v>
      </c>
      <c r="D61" s="9">
        <v>17300</v>
      </c>
      <c r="E61" s="9">
        <v>100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s="7" customFormat="1" ht="13.2">
      <c r="A62" s="8" t="s">
        <v>13</v>
      </c>
      <c r="B62" s="9">
        <v>17300</v>
      </c>
      <c r="C62" s="9">
        <v>0</v>
      </c>
      <c r="D62" s="9">
        <v>17300</v>
      </c>
      <c r="E62" s="9">
        <v>100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s="14" customFormat="1" ht="13.2">
      <c r="A63" s="22" t="s">
        <v>48</v>
      </c>
      <c r="B63" s="15">
        <v>64200</v>
      </c>
      <c r="C63" s="15">
        <v>-100</v>
      </c>
      <c r="D63" s="15">
        <v>64100</v>
      </c>
      <c r="E63" s="15">
        <v>99.84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s="83" customFormat="1" ht="13.2">
      <c r="A64" s="79" t="s">
        <v>31</v>
      </c>
      <c r="B64" s="81">
        <v>2200</v>
      </c>
      <c r="C64" s="81">
        <v>-100</v>
      </c>
      <c r="D64" s="81">
        <v>2100</v>
      </c>
      <c r="E64" s="81">
        <v>95.45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1:35" s="7" customFormat="1" ht="13.2">
      <c r="A65" s="20" t="s">
        <v>2</v>
      </c>
      <c r="B65" s="9">
        <v>2200</v>
      </c>
      <c r="C65" s="9">
        <v>-100</v>
      </c>
      <c r="D65" s="9">
        <v>2100</v>
      </c>
      <c r="E65" s="9">
        <v>95.45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s="7" customFormat="1" ht="13.2">
      <c r="A66" s="8" t="s">
        <v>17</v>
      </c>
      <c r="B66" s="9">
        <v>2200</v>
      </c>
      <c r="C66" s="9">
        <v>-100</v>
      </c>
      <c r="D66" s="9">
        <v>2100</v>
      </c>
      <c r="E66" s="9">
        <v>95.45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s="83" customFormat="1" ht="13.2">
      <c r="A67" s="79" t="s">
        <v>27</v>
      </c>
      <c r="B67" s="81">
        <v>62000</v>
      </c>
      <c r="C67" s="80">
        <v>0</v>
      </c>
      <c r="D67" s="81">
        <v>62000</v>
      </c>
      <c r="E67" s="81">
        <v>100</v>
      </c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</row>
    <row r="68" spans="1:35" s="7" customFormat="1" ht="13.2">
      <c r="A68" s="20" t="s">
        <v>2</v>
      </c>
      <c r="B68" s="9">
        <v>62000</v>
      </c>
      <c r="C68" s="9">
        <v>0</v>
      </c>
      <c r="D68" s="9">
        <v>62000</v>
      </c>
      <c r="E68" s="9">
        <v>100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s="7" customFormat="1" ht="13.2">
      <c r="A69" s="8" t="s">
        <v>17</v>
      </c>
      <c r="B69" s="9">
        <v>62000</v>
      </c>
      <c r="C69" s="9">
        <v>0</v>
      </c>
      <c r="D69" s="9">
        <v>62000</v>
      </c>
      <c r="E69" s="9">
        <v>100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s="14" customFormat="1" ht="13.2">
      <c r="A70" s="22" t="s">
        <v>47</v>
      </c>
      <c r="B70" s="15">
        <v>52850</v>
      </c>
      <c r="C70" s="15">
        <v>-440</v>
      </c>
      <c r="D70" s="15">
        <v>52410</v>
      </c>
      <c r="E70" s="15">
        <v>99.17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s="83" customFormat="1" ht="13.2">
      <c r="A71" s="79" t="s">
        <v>35</v>
      </c>
      <c r="B71" s="81">
        <v>9250</v>
      </c>
      <c r="C71" s="81">
        <v>-440</v>
      </c>
      <c r="D71" s="81">
        <v>8810</v>
      </c>
      <c r="E71" s="81">
        <v>95.24</v>
      </c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</row>
    <row r="72" spans="1:35" s="7" customFormat="1" ht="13.2">
      <c r="A72" s="20" t="s">
        <v>2</v>
      </c>
      <c r="B72" s="9">
        <v>9250</v>
      </c>
      <c r="C72" s="9">
        <v>-440</v>
      </c>
      <c r="D72" s="9">
        <v>8810</v>
      </c>
      <c r="E72" s="9">
        <v>95.24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s="7" customFormat="1" ht="13.2">
      <c r="A73" s="8" t="s">
        <v>18</v>
      </c>
      <c r="B73" s="9">
        <v>4960</v>
      </c>
      <c r="C73" s="9">
        <v>-300</v>
      </c>
      <c r="D73" s="9">
        <v>4660</v>
      </c>
      <c r="E73" s="9">
        <v>93.95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s="7" customFormat="1" ht="13.2">
      <c r="A74" s="8" t="s">
        <v>17</v>
      </c>
      <c r="B74" s="9">
        <v>4290</v>
      </c>
      <c r="C74" s="9">
        <v>-140</v>
      </c>
      <c r="D74" s="9">
        <v>4150</v>
      </c>
      <c r="E74" s="9">
        <v>96.74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s="83" customFormat="1" ht="13.2">
      <c r="A75" s="79" t="s">
        <v>31</v>
      </c>
      <c r="B75" s="81">
        <v>14000</v>
      </c>
      <c r="C75" s="80">
        <v>0</v>
      </c>
      <c r="D75" s="81">
        <v>14000</v>
      </c>
      <c r="E75" s="81">
        <v>100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s="7" customFormat="1" ht="13.2">
      <c r="A76" s="20" t="s">
        <v>2</v>
      </c>
      <c r="B76" s="9">
        <v>14000</v>
      </c>
      <c r="C76" s="9">
        <v>0</v>
      </c>
      <c r="D76" s="9">
        <v>14000</v>
      </c>
      <c r="E76" s="9">
        <v>100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s="7" customFormat="1" ht="13.2">
      <c r="A77" s="8" t="s">
        <v>17</v>
      </c>
      <c r="B77" s="9">
        <v>14000</v>
      </c>
      <c r="C77" s="9">
        <v>0</v>
      </c>
      <c r="D77" s="9">
        <v>14000</v>
      </c>
      <c r="E77" s="9">
        <v>100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s="83" customFormat="1" ht="13.2">
      <c r="A78" s="79" t="s">
        <v>27</v>
      </c>
      <c r="B78" s="81">
        <v>29600</v>
      </c>
      <c r="C78" s="80">
        <v>0</v>
      </c>
      <c r="D78" s="81">
        <v>29600</v>
      </c>
      <c r="E78" s="81">
        <v>100</v>
      </c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s="7" customFormat="1" ht="13.2">
      <c r="A79" s="20" t="s">
        <v>2</v>
      </c>
      <c r="B79" s="9">
        <v>29600</v>
      </c>
      <c r="C79" s="9">
        <v>0</v>
      </c>
      <c r="D79" s="9">
        <v>29600</v>
      </c>
      <c r="E79" s="9">
        <v>100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s="7" customFormat="1" ht="13.2">
      <c r="A80" s="8" t="s">
        <v>18</v>
      </c>
      <c r="B80" s="9">
        <v>27800</v>
      </c>
      <c r="C80" s="9">
        <v>0</v>
      </c>
      <c r="D80" s="9">
        <v>27800</v>
      </c>
      <c r="E80" s="9">
        <v>100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s="7" customFormat="1" ht="13.2">
      <c r="A81" s="8" t="s">
        <v>17</v>
      </c>
      <c r="B81" s="9">
        <v>1800</v>
      </c>
      <c r="C81" s="9">
        <v>0</v>
      </c>
      <c r="D81" s="9">
        <v>1800</v>
      </c>
      <c r="E81" s="9">
        <v>100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s="14" customFormat="1" ht="13.2">
      <c r="A82" s="22" t="s">
        <v>46</v>
      </c>
      <c r="B82" s="15">
        <v>1400</v>
      </c>
      <c r="C82" s="15">
        <v>0</v>
      </c>
      <c r="D82" s="15">
        <v>1400</v>
      </c>
      <c r="E82" s="15">
        <v>100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s="83" customFormat="1" ht="13.2">
      <c r="A83" s="79" t="s">
        <v>35</v>
      </c>
      <c r="B83" s="81">
        <v>1400</v>
      </c>
      <c r="C83" s="80">
        <v>0</v>
      </c>
      <c r="D83" s="81">
        <v>1400</v>
      </c>
      <c r="E83" s="81">
        <v>100</v>
      </c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</row>
    <row r="84" spans="1:35" s="7" customFormat="1" ht="13.2">
      <c r="A84" s="20" t="s">
        <v>2</v>
      </c>
      <c r="B84" s="9">
        <v>500</v>
      </c>
      <c r="C84" s="9">
        <v>0</v>
      </c>
      <c r="D84" s="9">
        <v>500</v>
      </c>
      <c r="E84" s="9">
        <v>100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s="7" customFormat="1" ht="13.2">
      <c r="A85" s="8" t="s">
        <v>17</v>
      </c>
      <c r="B85" s="9">
        <v>500</v>
      </c>
      <c r="C85" s="9">
        <v>0</v>
      </c>
      <c r="D85" s="9">
        <v>500</v>
      </c>
      <c r="E85" s="9">
        <v>100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s="7" customFormat="1" ht="13.2">
      <c r="A86" s="20" t="s">
        <v>3</v>
      </c>
      <c r="B86" s="9">
        <v>900</v>
      </c>
      <c r="C86" s="9">
        <v>0</v>
      </c>
      <c r="D86" s="9">
        <v>900</v>
      </c>
      <c r="E86" s="9">
        <v>100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s="7" customFormat="1" ht="13.2">
      <c r="A87" s="8" t="s">
        <v>13</v>
      </c>
      <c r="B87" s="9">
        <v>900</v>
      </c>
      <c r="C87" s="9">
        <v>0</v>
      </c>
      <c r="D87" s="9">
        <v>900</v>
      </c>
      <c r="E87" s="9">
        <v>100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s="14" customFormat="1" ht="13.2">
      <c r="A88" s="22" t="s">
        <v>45</v>
      </c>
      <c r="B88" s="15">
        <v>494</v>
      </c>
      <c r="C88" s="15">
        <v>26</v>
      </c>
      <c r="D88" s="15">
        <v>520</v>
      </c>
      <c r="E88" s="15">
        <v>105.26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s="83" customFormat="1" ht="13.2">
      <c r="A89" s="79" t="s">
        <v>27</v>
      </c>
      <c r="B89" s="81">
        <v>494</v>
      </c>
      <c r="C89" s="81">
        <v>26</v>
      </c>
      <c r="D89" s="81">
        <v>520</v>
      </c>
      <c r="E89" s="81">
        <v>105.26</v>
      </c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</row>
    <row r="90" spans="1:35" s="7" customFormat="1" ht="13.2">
      <c r="A90" s="20" t="s">
        <v>2</v>
      </c>
      <c r="B90" s="9">
        <v>494</v>
      </c>
      <c r="C90" s="9">
        <v>26</v>
      </c>
      <c r="D90" s="9">
        <v>520</v>
      </c>
      <c r="E90" s="9">
        <v>105.26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s="7" customFormat="1" ht="13.2">
      <c r="A91" s="8" t="s">
        <v>14</v>
      </c>
      <c r="B91" s="9">
        <v>494</v>
      </c>
      <c r="C91" s="9">
        <v>26</v>
      </c>
      <c r="D91" s="9">
        <v>520</v>
      </c>
      <c r="E91" s="9">
        <v>105.26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s="14" customFormat="1" ht="13.2">
      <c r="A92" s="22" t="s">
        <v>44</v>
      </c>
      <c r="B92" s="15">
        <v>148</v>
      </c>
      <c r="C92" s="15">
        <v>0</v>
      </c>
      <c r="D92" s="15">
        <v>148</v>
      </c>
      <c r="E92" s="15">
        <v>100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s="83" customFormat="1" ht="13.2">
      <c r="A93" s="79" t="s">
        <v>27</v>
      </c>
      <c r="B93" s="81">
        <v>148</v>
      </c>
      <c r="C93" s="80">
        <v>0</v>
      </c>
      <c r="D93" s="81">
        <v>148</v>
      </c>
      <c r="E93" s="81">
        <v>100</v>
      </c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</row>
    <row r="94" spans="1:35" s="7" customFormat="1" ht="13.2">
      <c r="A94" s="20" t="s">
        <v>2</v>
      </c>
      <c r="B94" s="9">
        <v>148</v>
      </c>
      <c r="C94" s="9">
        <v>0</v>
      </c>
      <c r="D94" s="9">
        <v>148</v>
      </c>
      <c r="E94" s="9">
        <v>100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s="7" customFormat="1" ht="13.2">
      <c r="A95" s="8" t="s">
        <v>17</v>
      </c>
      <c r="B95" s="9">
        <v>148</v>
      </c>
      <c r="C95" s="9">
        <v>0</v>
      </c>
      <c r="D95" s="9">
        <v>148</v>
      </c>
      <c r="E95" s="9">
        <v>100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s="85" customFormat="1" ht="13.2">
      <c r="A96" s="86" t="s">
        <v>43</v>
      </c>
      <c r="B96" s="87">
        <v>1452600</v>
      </c>
      <c r="C96" s="87">
        <v>46710</v>
      </c>
      <c r="D96" s="87">
        <v>1499310</v>
      </c>
      <c r="E96" s="87">
        <v>103.22</v>
      </c>
      <c r="F96" s="84"/>
      <c r="G96" s="84"/>
      <c r="H96" s="84" t="s">
        <v>108</v>
      </c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</row>
    <row r="97" spans="1:35" s="14" customFormat="1" ht="13.2">
      <c r="A97" s="22" t="s">
        <v>42</v>
      </c>
      <c r="B97" s="15">
        <v>1442100</v>
      </c>
      <c r="C97" s="15">
        <v>11320</v>
      </c>
      <c r="D97" s="15">
        <v>1453420</v>
      </c>
      <c r="E97" s="15">
        <v>100.78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s="83" customFormat="1" ht="13.2">
      <c r="A98" s="79" t="s">
        <v>31</v>
      </c>
      <c r="B98" s="81">
        <v>1000</v>
      </c>
      <c r="C98" s="80">
        <v>0</v>
      </c>
      <c r="D98" s="81">
        <v>1000</v>
      </c>
      <c r="E98" s="81">
        <v>100</v>
      </c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</row>
    <row r="99" spans="1:35" s="7" customFormat="1" ht="13.2">
      <c r="A99" s="20" t="s">
        <v>2</v>
      </c>
      <c r="B99" s="9">
        <v>1000</v>
      </c>
      <c r="C99" s="9">
        <v>0</v>
      </c>
      <c r="D99" s="9">
        <v>1000</v>
      </c>
      <c r="E99" s="9">
        <v>100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s="7" customFormat="1" ht="13.2">
      <c r="A100" s="8" t="s">
        <v>17</v>
      </c>
      <c r="B100" s="9">
        <v>1000</v>
      </c>
      <c r="C100" s="9">
        <v>0</v>
      </c>
      <c r="D100" s="9">
        <v>1000</v>
      </c>
      <c r="E100" s="9">
        <v>100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s="83" customFormat="1" ht="13.2">
      <c r="A101" s="79" t="s">
        <v>30</v>
      </c>
      <c r="B101" s="81">
        <v>71600</v>
      </c>
      <c r="C101" s="81">
        <v>10620</v>
      </c>
      <c r="D101" s="81">
        <v>82220</v>
      </c>
      <c r="E101" s="81">
        <v>114.83</v>
      </c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</row>
    <row r="102" spans="1:35" s="7" customFormat="1" ht="13.2">
      <c r="A102" s="20" t="s">
        <v>2</v>
      </c>
      <c r="B102" s="9">
        <v>71600</v>
      </c>
      <c r="C102" s="9">
        <v>10620</v>
      </c>
      <c r="D102" s="9">
        <v>82220</v>
      </c>
      <c r="E102" s="9">
        <v>114.83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s="7" customFormat="1" ht="13.2">
      <c r="A103" s="8" t="s">
        <v>17</v>
      </c>
      <c r="B103" s="9">
        <v>70600</v>
      </c>
      <c r="C103" s="9">
        <v>10620</v>
      </c>
      <c r="D103" s="9">
        <v>81220</v>
      </c>
      <c r="E103" s="9">
        <v>115.04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s="7" customFormat="1" ht="13.2">
      <c r="A104" s="8" t="s">
        <v>16</v>
      </c>
      <c r="B104" s="9">
        <v>1000</v>
      </c>
      <c r="C104" s="9">
        <v>0</v>
      </c>
      <c r="D104" s="9">
        <v>1000</v>
      </c>
      <c r="E104" s="9">
        <v>100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s="83" customFormat="1" ht="13.2">
      <c r="A105" s="79" t="s">
        <v>27</v>
      </c>
      <c r="B105" s="81">
        <v>1367000</v>
      </c>
      <c r="C105" s="80">
        <v>0</v>
      </c>
      <c r="D105" s="81">
        <v>1367000</v>
      </c>
      <c r="E105" s="81">
        <v>100</v>
      </c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</row>
    <row r="106" spans="1:35" s="7" customFormat="1" ht="13.2">
      <c r="A106" s="20" t="s">
        <v>2</v>
      </c>
      <c r="B106" s="9">
        <v>1367000</v>
      </c>
      <c r="C106" s="9">
        <v>0</v>
      </c>
      <c r="D106" s="9">
        <v>1367000</v>
      </c>
      <c r="E106" s="9">
        <v>100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s="7" customFormat="1" ht="13.2">
      <c r="A107" s="8" t="s">
        <v>18</v>
      </c>
      <c r="B107" s="9">
        <v>1320000</v>
      </c>
      <c r="C107" s="9">
        <v>0</v>
      </c>
      <c r="D107" s="9">
        <v>1320000</v>
      </c>
      <c r="E107" s="9">
        <v>100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s="7" customFormat="1" ht="13.2">
      <c r="A108" s="8" t="s">
        <v>17</v>
      </c>
      <c r="B108" s="9">
        <v>47000</v>
      </c>
      <c r="C108" s="9">
        <v>0</v>
      </c>
      <c r="D108" s="9">
        <v>47000</v>
      </c>
      <c r="E108" s="9">
        <v>100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s="83" customFormat="1" ht="13.2">
      <c r="A109" s="79" t="s">
        <v>25</v>
      </c>
      <c r="B109" s="81">
        <v>2500</v>
      </c>
      <c r="C109" s="81">
        <v>700</v>
      </c>
      <c r="D109" s="81">
        <v>3200</v>
      </c>
      <c r="E109" s="81">
        <v>128</v>
      </c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</row>
    <row r="110" spans="1:35" s="7" customFormat="1" ht="13.2">
      <c r="A110" s="20" t="s">
        <v>2</v>
      </c>
      <c r="B110" s="9">
        <v>2500</v>
      </c>
      <c r="C110" s="9">
        <v>700</v>
      </c>
      <c r="D110" s="9">
        <v>3200</v>
      </c>
      <c r="E110" s="9">
        <v>128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s="7" customFormat="1" ht="13.2">
      <c r="A111" s="8" t="s">
        <v>17</v>
      </c>
      <c r="B111" s="9">
        <v>2500</v>
      </c>
      <c r="C111" s="9">
        <v>700</v>
      </c>
      <c r="D111" s="9">
        <v>3200</v>
      </c>
      <c r="E111" s="9">
        <v>128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s="14" customFormat="1" ht="13.2">
      <c r="A112" s="22" t="s">
        <v>41</v>
      </c>
      <c r="B112" s="15">
        <v>10500</v>
      </c>
      <c r="C112" s="15">
        <v>35390</v>
      </c>
      <c r="D112" s="15">
        <v>45890</v>
      </c>
      <c r="E112" s="15">
        <v>437.05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s="83" customFormat="1" ht="13.2">
      <c r="A113" s="79" t="s">
        <v>33</v>
      </c>
      <c r="B113" s="81">
        <v>3200</v>
      </c>
      <c r="C113" s="80">
        <v>0</v>
      </c>
      <c r="D113" s="81">
        <v>3200</v>
      </c>
      <c r="E113" s="81">
        <v>100</v>
      </c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</row>
    <row r="114" spans="1:35" s="7" customFormat="1" ht="13.2">
      <c r="A114" s="20" t="s">
        <v>3</v>
      </c>
      <c r="B114" s="9">
        <v>3200</v>
      </c>
      <c r="C114" s="9">
        <v>0</v>
      </c>
      <c r="D114" s="9">
        <v>3200</v>
      </c>
      <c r="E114" s="9">
        <v>100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s="7" customFormat="1" ht="13.2">
      <c r="A115" s="8" t="s">
        <v>13</v>
      </c>
      <c r="B115" s="9">
        <v>3200</v>
      </c>
      <c r="C115" s="9">
        <v>-1000</v>
      </c>
      <c r="D115" s="9">
        <v>2200</v>
      </c>
      <c r="E115" s="9">
        <v>68.75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s="7" customFormat="1" ht="13.2">
      <c r="A116" s="8" t="s">
        <v>12</v>
      </c>
      <c r="B116" s="9">
        <v>0</v>
      </c>
      <c r="C116" s="9">
        <v>1000</v>
      </c>
      <c r="D116" s="9">
        <v>1000</v>
      </c>
      <c r="E116" s="9"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s="83" customFormat="1" ht="13.2">
      <c r="A117" s="79" t="s">
        <v>31</v>
      </c>
      <c r="B117" s="81">
        <v>1300</v>
      </c>
      <c r="C117" s="80">
        <v>0</v>
      </c>
      <c r="D117" s="81">
        <v>1300</v>
      </c>
      <c r="E117" s="81">
        <v>100</v>
      </c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</row>
    <row r="118" spans="1:35" s="7" customFormat="1" ht="13.2">
      <c r="A118" s="20" t="s">
        <v>3</v>
      </c>
      <c r="B118" s="9">
        <v>1300</v>
      </c>
      <c r="C118" s="9">
        <v>0</v>
      </c>
      <c r="D118" s="9">
        <v>1300</v>
      </c>
      <c r="E118" s="9">
        <v>100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s="7" customFormat="1" ht="13.2">
      <c r="A119" s="8" t="s">
        <v>13</v>
      </c>
      <c r="B119" s="9">
        <v>1300</v>
      </c>
      <c r="C119" s="9">
        <v>0</v>
      </c>
      <c r="D119" s="9">
        <v>1300</v>
      </c>
      <c r="E119" s="9">
        <v>100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s="83" customFormat="1" ht="13.2">
      <c r="A120" s="79" t="s">
        <v>30</v>
      </c>
      <c r="B120" s="81">
        <v>4000</v>
      </c>
      <c r="C120" s="81">
        <v>32390</v>
      </c>
      <c r="D120" s="81">
        <v>36390</v>
      </c>
      <c r="E120" s="81">
        <v>909.75</v>
      </c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</row>
    <row r="121" spans="1:35" s="7" customFormat="1" ht="13.2">
      <c r="A121" s="20" t="s">
        <v>3</v>
      </c>
      <c r="B121" s="9">
        <v>4000</v>
      </c>
      <c r="C121" s="9">
        <v>32390</v>
      </c>
      <c r="D121" s="9">
        <v>36390</v>
      </c>
      <c r="E121" s="9">
        <v>909.75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s="7" customFormat="1" ht="13.2">
      <c r="A122" s="8" t="s">
        <v>13</v>
      </c>
      <c r="B122" s="9">
        <v>4000</v>
      </c>
      <c r="C122" s="9">
        <v>-1000</v>
      </c>
      <c r="D122" s="9">
        <v>3000</v>
      </c>
      <c r="E122" s="9">
        <v>75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s="7" customFormat="1" ht="13.2">
      <c r="A123" s="8" t="s">
        <v>12</v>
      </c>
      <c r="B123" s="9">
        <v>0</v>
      </c>
      <c r="C123" s="9">
        <v>33390</v>
      </c>
      <c r="D123" s="9">
        <v>33390</v>
      </c>
      <c r="E123" s="9"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s="83" customFormat="1" ht="13.2">
      <c r="A124" s="79" t="s">
        <v>27</v>
      </c>
      <c r="B124" s="81">
        <v>2000</v>
      </c>
      <c r="C124" s="81">
        <v>3000</v>
      </c>
      <c r="D124" s="81">
        <v>5000</v>
      </c>
      <c r="E124" s="81">
        <v>250</v>
      </c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</row>
    <row r="125" spans="1:35" s="7" customFormat="1" ht="13.2">
      <c r="A125" s="20" t="s">
        <v>3</v>
      </c>
      <c r="B125" s="9">
        <v>2000</v>
      </c>
      <c r="C125" s="9">
        <v>3000</v>
      </c>
      <c r="D125" s="9">
        <v>5000</v>
      </c>
      <c r="E125" s="9">
        <v>250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s="7" customFormat="1" ht="13.2">
      <c r="A126" s="8" t="s">
        <v>13</v>
      </c>
      <c r="B126" s="9">
        <v>2000</v>
      </c>
      <c r="C126" s="9">
        <v>3000</v>
      </c>
      <c r="D126" s="9">
        <v>5000</v>
      </c>
      <c r="E126" s="9">
        <v>250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.6" customHeight="1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3.2">
      <c r="A128" s="103" t="s">
        <v>98</v>
      </c>
      <c r="B128" s="103"/>
      <c r="C128" s="103"/>
      <c r="D128" s="103"/>
      <c r="E128" s="103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5.6" customHeight="1">
      <c r="A129" s="104" t="s">
        <v>101</v>
      </c>
      <c r="B129" s="104"/>
      <c r="C129" s="104"/>
      <c r="D129" s="104"/>
      <c r="E129" s="104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28.2" customHeight="1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spans="1:35">
      <c r="A131" s="1" t="s">
        <v>94</v>
      </c>
      <c r="D131" s="102" t="s">
        <v>95</v>
      </c>
      <c r="E131" s="10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>
      <c r="A132" s="1" t="s">
        <v>107</v>
      </c>
      <c r="D132" s="102" t="s">
        <v>96</v>
      </c>
      <c r="E132" s="10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spans="1:35" ht="23.4" customHeight="1">
      <c r="A133" s="1" t="s">
        <v>106</v>
      </c>
      <c r="D133" s="1" t="s">
        <v>97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spans="1:35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35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spans="1:35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spans="1:35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spans="1:35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spans="1:35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spans="1:35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spans="1:35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spans="1:35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</sheetData>
  <mergeCells count="6">
    <mergeCell ref="A1:E1"/>
    <mergeCell ref="D131:E131"/>
    <mergeCell ref="D132:E132"/>
    <mergeCell ref="A128:E128"/>
    <mergeCell ref="A129:E129"/>
    <mergeCell ref="A2:G2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Opći dio</vt:lpstr>
      <vt:lpstr>Funkcijska klas</vt:lpstr>
      <vt:lpstr>Račun fin</vt:lpstr>
      <vt:lpstr>Posebni dio</vt:lpstr>
      <vt:lpstr>'Opći dio'!Podrucje_ispisa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Korisnik</dc:creator>
  <cp:lastModifiedBy>Gabrijela Škoranec</cp:lastModifiedBy>
  <cp:lastPrinted>2025-10-28T08:22:25Z</cp:lastPrinted>
  <dcterms:created xsi:type="dcterms:W3CDTF">2025-09-18T06:55:35Z</dcterms:created>
  <dcterms:modified xsi:type="dcterms:W3CDTF">2025-10-28T08:29:39Z</dcterms:modified>
</cp:coreProperties>
</file>