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Š Ladanje Gornje\Desktop\Dokumenti za školu\2018...... MD\FINANCIRANJE OPĆENITO\2026\"/>
    </mc:Choice>
  </mc:AlternateContent>
  <xr:revisionPtr revIDLastSave="0" documentId="13_ncr:1_{8EA18D8A-690D-46F6-B707-C700B9D991C4}" xr6:coauthVersionLast="37" xr6:coauthVersionMax="47" xr10:uidLastSave="{00000000-0000-0000-0000-000000000000}"/>
  <bookViews>
    <workbookView xWindow="0" yWindow="0" windowWidth="23040" windowHeight="9060" activeTab="6" xr2:uid="{00000000-000D-0000-FFFF-FFFF00000000}"/>
  </bookViews>
  <sheets>
    <sheet name="Sažetak" sheetId="8" r:id="rId1"/>
    <sheet name="Ekonomska klas" sheetId="2" r:id="rId2"/>
    <sheet name="Izvori fin" sheetId="3" r:id="rId3"/>
    <sheet name="Funkcijska klas" sheetId="4" r:id="rId4"/>
    <sheet name="Rač fin - ekonomska klas" sheetId="5" r:id="rId5"/>
    <sheet name="Rač fin - izvori" sheetId="6" r:id="rId6"/>
    <sheet name="Posebni dio" sheetId="7" r:id="rId7"/>
  </sheets>
  <definedNames>
    <definedName name="_xlnm.Print_Area" localSheetId="1">'Ekonomska klas'!$A$1:$F$28</definedName>
    <definedName name="_xlnm.Print_Area" localSheetId="3">'Funkcijska klas'!$A$1:$F$9</definedName>
    <definedName name="_xlnm.Print_Area" localSheetId="2">'Izvori fin'!$A$1:$F$39</definedName>
    <definedName name="_xlnm.Print_Area" localSheetId="6">'Posebni dio'!$A$1:$F$165</definedName>
  </definedNames>
  <calcPr calcId="17902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8" l="1"/>
  <c r="H17" i="8"/>
  <c r="H26" i="8" s="1"/>
  <c r="H33" i="8" s="1"/>
  <c r="H34" i="8" s="1"/>
  <c r="I17" i="8"/>
  <c r="J17" i="8"/>
  <c r="F17" i="8"/>
  <c r="G14" i="8"/>
  <c r="H14" i="8"/>
  <c r="I14" i="8"/>
  <c r="J14" i="8"/>
  <c r="F14" i="8"/>
  <c r="G11" i="8"/>
  <c r="H11" i="8"/>
  <c r="I11" i="8"/>
  <c r="J11" i="8"/>
  <c r="F11" i="8"/>
  <c r="F43" i="8"/>
  <c r="G40" i="8"/>
  <c r="G43" i="8" s="1"/>
  <c r="H40" i="8" s="1"/>
  <c r="H43" i="8" s="1"/>
  <c r="I40" i="8" s="1"/>
  <c r="I43" i="8" s="1"/>
  <c r="J40" i="8" s="1"/>
  <c r="J43" i="8" s="1"/>
  <c r="G26" i="8"/>
  <c r="G33" i="8" s="1"/>
  <c r="G34" i="8" s="1"/>
  <c r="F26" i="8"/>
  <c r="F33" i="8" s="1"/>
  <c r="J25" i="8"/>
  <c r="I25" i="8"/>
  <c r="H25" i="8"/>
  <c r="G25" i="8"/>
  <c r="F25" i="8"/>
  <c r="I26" i="8" l="1"/>
  <c r="I33" i="8" s="1"/>
  <c r="I34" i="8" s="1"/>
  <c r="J26" i="8"/>
  <c r="J33" i="8" s="1"/>
  <c r="J34" i="8" s="1"/>
  <c r="F34" i="8"/>
</calcChain>
</file>

<file path=xl/sharedStrings.xml><?xml version="1.0" encoding="utf-8"?>
<sst xmlns="http://schemas.openxmlformats.org/spreadsheetml/2006/main" count="336" uniqueCount="129">
  <si>
    <t>Plan 2026.</t>
  </si>
  <si>
    <t>Projekcija 2027.</t>
  </si>
  <si>
    <t>6 Prihodi poslovanja</t>
  </si>
  <si>
    <t>3 Rashodi poslovanja</t>
  </si>
  <si>
    <t>4 Rashodi za nabavu nefinancijske imovine</t>
  </si>
  <si>
    <t>45 Rashodi za dodatna ulaganja na nefinancijskoj imovini</t>
  </si>
  <si>
    <t>42 Rashodi za nabavu proizvedene dugotrajne imovine</t>
  </si>
  <si>
    <t>38 Ostali rashodi</t>
  </si>
  <si>
    <t>37 Naknade građanima i kućanstvima na temelju osiguranja i druge naknade</t>
  </si>
  <si>
    <t>34 Financijski rashodi</t>
  </si>
  <si>
    <t>32 Materijalni rashodi</t>
  </si>
  <si>
    <t>31 Rashodi za zaposlene</t>
  </si>
  <si>
    <t>67 Prihodi iz nadležnog proračuna i od HZZO-a temeljem ugovornih obveza</t>
  </si>
  <si>
    <t>66 Prihodi od prodaje proizvoda i robe te pruženih usluga i prihodi od donacija te povrati po protestiranim jamstvima</t>
  </si>
  <si>
    <t>65 Prihodi od upravnih i administrativnih pristojbi, pristojbi po posebnim propisima i naknada</t>
  </si>
  <si>
    <t>64 Prihodi od imovine</t>
  </si>
  <si>
    <t>63 Pomoći iz inozemstva i od subjekata unutar općeg proračuna</t>
  </si>
  <si>
    <t>Izvor: 61 Donacije</t>
  </si>
  <si>
    <t>Izvor: 58 Instrumenti EU nove generacije</t>
  </si>
  <si>
    <t>Izvor: 56 Fondovi EU</t>
  </si>
  <si>
    <t>Izvor: 52 Ostale pomoći</t>
  </si>
  <si>
    <t>Izvor: 51 Programi Unije</t>
  </si>
  <si>
    <t>Izvor: 50 Pomoći iz državnog proračuna</t>
  </si>
  <si>
    <t>Izvor: 44 Decentralizirana sredstva</t>
  </si>
  <si>
    <t>Izvor: 43 Ostali prihodi za posebne namjene</t>
  </si>
  <si>
    <t>Izvor: 31 Vlastiti prihodi</t>
  </si>
  <si>
    <t>Izvor: 11 Opći prihodi i primici</t>
  </si>
  <si>
    <t>Funk. klas: 098 Usluge obrazovanja koje nisu drugdje svrstane</t>
  </si>
  <si>
    <t>Funk. klas: 095 Obrazovanje koje se ne može definirati po stupnju</t>
  </si>
  <si>
    <t>Funk. klas: 091 Predškolsko i osnovno obrazovanje</t>
  </si>
  <si>
    <t>Funk. klas: 09 Obrazovanje</t>
  </si>
  <si>
    <t>B1. RAČUN FINANCIRANJA PREMA EKONOMSKOJ KLASIFIKACIJI</t>
  </si>
  <si>
    <t>Naziv</t>
  </si>
  <si>
    <t>B2. RAČUN FINANCIRANJA PREMA IZVORIMA FINANCIRANJA</t>
  </si>
  <si>
    <t>UKUPNO PRIMICI</t>
  </si>
  <si>
    <t>UKUPNO IZDACI</t>
  </si>
  <si>
    <t>K123001 Izgradnja i održavanje školskih objekata</t>
  </si>
  <si>
    <t>A123001 Odgojnoobrazovno, administrativno i tehničko osoblje</t>
  </si>
  <si>
    <t>Program: 1230 ZAKONSKI STANDARD JAVNIH USTANOVA OŠ</t>
  </si>
  <si>
    <t>K122001 Izgradnja i ulaganje u objekte srednjih i osnovnih škola</t>
  </si>
  <si>
    <t>Program: 1220 ŽUPANIJSKA DODATNA KAPITALNA ULAGANJA U OBRAZOVANJU</t>
  </si>
  <si>
    <t>T121001 Školski medni dan</t>
  </si>
  <si>
    <t>A121027 Škola u prirodi</t>
  </si>
  <si>
    <t>A121025 Opskrba školskih ustanova besplatnim higijenskim potrepštinama</t>
  </si>
  <si>
    <t>A121023 Građanski odgoj</t>
  </si>
  <si>
    <t>A121020 Cjelodnevni boravak učenika</t>
  </si>
  <si>
    <t>A121019 Prehrana učenika</t>
  </si>
  <si>
    <t>A121016 Programi u školstvu iznad zakonskog standarda</t>
  </si>
  <si>
    <t>Program: 1210 JAVNE POTREBE U OBRAZOVANJU IZNAD ZAKONSKOG STANDARDA</t>
  </si>
  <si>
    <t>T114017 Asistenti u nastavi</t>
  </si>
  <si>
    <t>K114032 OŠ Vinica, PŠ Ladanje Gornje - NPOO</t>
  </si>
  <si>
    <t>Program: 1140 PROGRAMI EUROPSKIH POSLOVA</t>
  </si>
  <si>
    <t>Glava: 01502 OSNOVNO ŠKOLSKO OBRAZOVANJE</t>
  </si>
  <si>
    <t>Razdjel: 015 UPRAVNI ODJEL ZA PROSVJETU, KULTURU I SPORT</t>
  </si>
  <si>
    <t>I. OPĆI DIO</t>
  </si>
  <si>
    <t>A) SAŽETAK RAČUNA PRIHODA I RASHODA</t>
  </si>
  <si>
    <t>Članak 1.</t>
  </si>
  <si>
    <t>EUR</t>
  </si>
  <si>
    <t>Razred i naziv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</si>
  <si>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</si>
  <si>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</si>
  <si>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</si>
  <si>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</si>
  <si>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</si>
  <si>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</si>
  <si>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</si>
  <si>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</si>
  <si>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</si>
  <si>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</si>
  <si>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</si>
  <si>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</si>
  <si>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</si>
  <si>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</si>
  <si>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</si>
  <si>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</si>
  <si>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</si>
  <si>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</si>
  <si>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</si>
  <si>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 xml:space="preserve">Financijski plan za 2026. godinu i projekcije za 20287 i 2028. (dalje u tekstu Financijski plan) sastoji se od: </t>
  </si>
  <si>
    <t>Izvršenje 2024.</t>
  </si>
  <si>
    <t>Tekući plan 2025.</t>
  </si>
  <si>
    <t>Projekcija 
2028.</t>
  </si>
  <si>
    <t>Članak 2.</t>
  </si>
  <si>
    <t>Prihodi i rashodi te primici i izdaci iskazani po proračunskim klasifikacijama utvrđuju se u Računu prihoda i rashoda te Računu financiranja Financijskog plana, kako slijedi:</t>
  </si>
  <si>
    <t xml:space="preserve">A. RAČUN PRIHODA I RASHODA </t>
  </si>
  <si>
    <t>A1. PRIHODI I RASHODI PREMA EKONOMSKOJ KLASIFIKACIJI</t>
  </si>
  <si>
    <t>Razred/skupina i naziv</t>
  </si>
  <si>
    <t>UKUPNO PRIHODI</t>
  </si>
  <si>
    <t>UKUPNO RASHODI</t>
  </si>
  <si>
    <t>A2. PRIHODI I RASHODI PREMA IZVORIMA FINANCIRANJA</t>
  </si>
  <si>
    <t>1 OPĆI PRIHODI I PRIMICI</t>
  </si>
  <si>
    <t>11 Opći prihodi i primici</t>
  </si>
  <si>
    <t>3 VLASTITI PRIHODI</t>
  </si>
  <si>
    <t>31 Vlastiti prihodi</t>
  </si>
  <si>
    <t>4 PRIHODI ZA POSEBNE NAMJENE</t>
  </si>
  <si>
    <t>44 Decentralizirana sredstva</t>
  </si>
  <si>
    <t>43 Ostali prihodi za posebne namjene</t>
  </si>
  <si>
    <t>5 POMOĆI</t>
  </si>
  <si>
    <t>50 Pomoći iz državnog proračuna</t>
  </si>
  <si>
    <t>51 Programi Unije</t>
  </si>
  <si>
    <t>52 Ostale pomoći</t>
  </si>
  <si>
    <t>56 Fondovi EU</t>
  </si>
  <si>
    <t>58 Instrumenti EU nove generacije</t>
  </si>
  <si>
    <t>6 DONACIJE</t>
  </si>
  <si>
    <t>61 Donacije</t>
  </si>
  <si>
    <t>A3. RASHODI PREMA FUNKCIJSKOJ KLASIFIKACIJI</t>
  </si>
  <si>
    <t>8 Primici od financijske imovine i zaduživanja</t>
  </si>
  <si>
    <t>84 Primici od zaduživanja</t>
  </si>
  <si>
    <t>5 Izdaci za financijsku imovinu i otplate zajmova</t>
  </si>
  <si>
    <t>54 Izdaci za otplatu glavnice primljenih kredita i zajmova</t>
  </si>
  <si>
    <t>1 Opći prihodi i primici</t>
  </si>
  <si>
    <t>8 Namjenski primici od financijske imovine i zaduživanja</t>
  </si>
  <si>
    <t>81 Namjenski primici od financijske imovine i zaduživanja</t>
  </si>
  <si>
    <t>3 Vlastiti prihodi</t>
  </si>
  <si>
    <t>II. POSEBNI DIO</t>
  </si>
  <si>
    <t>Članak 3.</t>
  </si>
  <si>
    <t>Posebni dio Financijskog plana sastoji se od plana rashoda iskazanih po organizacijskoj klasifikaciji, izvorima financiranja i ekonomskoj klasifikaciji, raspoređenih u programe koji se sastoje od aktivnosti i projekata, kako slijedi:</t>
  </si>
  <si>
    <t>Članak 4.</t>
  </si>
  <si>
    <t>Članak 4 .</t>
  </si>
  <si>
    <t>PREDSJEDNICA ŠKOLSKOG ODBORA:</t>
  </si>
  <si>
    <t>_________________________________________</t>
  </si>
  <si>
    <t>Financijski plan Osnovne škola Vinica za 2026. godinu i projekcije za 2027. i 2028. godinu stupaju na snagu 01.01.2026. godine, a objavit će se na mrežnoj stranici Škole.</t>
  </si>
  <si>
    <t>Ljiljana Pavlović</t>
  </si>
  <si>
    <t xml:space="preserve"> </t>
  </si>
  <si>
    <t>Klasa: 400-02/25-01/1</t>
  </si>
  <si>
    <t xml:space="preserve">Temeljem odredbi članaka 38. Zakona o proračunu (NN 144/21), Pravilnika o planiranju u sustavu proračuna (NN 1/24) i članka 68. Statuta Osnovne škole Vinica (KLASA: 011-03/24-01/1, URBROJ: 2186-142-01-24-07 od 14.5.2025.), Školski odbor Osnovne Škole Vinica, na sjednici održanoj 4. prosinca 2025. godine, donosi: </t>
  </si>
  <si>
    <t>FINANCIJSKI PLAN OSNOVNE ŠKOLE VINICA
ZA 2026. I PROJEKCIJE ZA 2027. I 2028. GODINU</t>
  </si>
  <si>
    <t>U Vinici, 4. prosinca 2025.</t>
  </si>
  <si>
    <t>Urbroj: 2186-142-01-25-3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</si>
</sst>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7"/>
      <color theme="1"/>
      <name val="Verdana"/>
      <family val="2"/>
      <charset val="238"/>
    </font>
    <font>
      <sz val="7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b/>
      <sz val="7"/>
      <color theme="1"/>
      <name val="Verdana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Verdana"/>
      <family val="2"/>
      <charset val="238"/>
    </font>
    <font>
      <sz val="7"/>
      <color theme="1"/>
      <name val="Arial"/>
      <family val="2"/>
      <charset val="238"/>
    </font>
    <font>
      <b/>
      <sz val="7"/>
      <color rgb="FF000000"/>
      <name val="Verdana"/>
      <family val="2"/>
      <charset val="238"/>
    </font>
    <font>
      <sz val="7"/>
      <color indexed="8"/>
      <name val="Arial"/>
      <family val="2"/>
      <charset val="238"/>
    </font>
    <font>
      <b/>
      <sz val="10"/>
      <color theme="4" tint="-0.499984740745262"/>
      <name val="Arial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9197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9">
    <xf numFmtId="0" fontId="0" fillId="0" borderId="0" xfId="0"/>
    <xf numFmtId="0" fontId="18" fillId="0" borderId="0" xfId="0" applyFont="1"/>
    <xf numFmtId="0" fontId="19" fillId="0" borderId="0" xfId="0" applyFont="1"/>
    <xf numFmtId="0" fontId="21" fillId="34" borderId="10" xfId="0" applyFont="1" applyFill="1" applyBorder="1" applyAlignment="1">
      <alignment horizontal="right" wrapText="1"/>
    </xf>
    <xf numFmtId="0" fontId="19" fillId="34" borderId="0" xfId="0" applyFont="1" applyFill="1"/>
    <xf numFmtId="0" fontId="21" fillId="34" borderId="10" xfId="0" applyFont="1" applyFill="1" applyBorder="1" applyAlignment="1">
      <alignment horizontal="left" wrapText="1"/>
    </xf>
    <xf numFmtId="0" fontId="19" fillId="35" borderId="0" xfId="0" applyFont="1" applyFill="1"/>
    <xf numFmtId="0" fontId="19" fillId="33" borderId="0" xfId="0" applyFont="1" applyFill="1"/>
    <xf numFmtId="0" fontId="19" fillId="36" borderId="0" xfId="0" applyFont="1" applyFill="1"/>
    <xf numFmtId="0" fontId="18" fillId="36" borderId="0" xfId="0" applyFont="1" applyFill="1"/>
    <xf numFmtId="0" fontId="20" fillId="34" borderId="10" xfId="0" applyFont="1" applyFill="1" applyBorder="1" applyAlignment="1">
      <alignment horizontal="right" wrapText="1"/>
    </xf>
    <xf numFmtId="0" fontId="20" fillId="34" borderId="10" xfId="0" applyFont="1" applyFill="1" applyBorder="1" applyAlignment="1">
      <alignment horizontal="left" wrapText="1" indent="3"/>
    </xf>
    <xf numFmtId="0" fontId="21" fillId="34" borderId="10" xfId="0" applyFont="1" applyFill="1" applyBorder="1" applyAlignment="1">
      <alignment horizontal="left" wrapText="1" indent="2"/>
    </xf>
    <xf numFmtId="0" fontId="0" fillId="0" borderId="0" xfId="0"/>
    <xf numFmtId="0" fontId="22" fillId="0" borderId="0" xfId="0" applyFont="1" applyAlignment="1">
      <alignment horizontal="left" wrapText="1"/>
    </xf>
    <xf numFmtId="0" fontId="24" fillId="0" borderId="0" xfId="0" applyFont="1" applyAlignment="1">
      <alignment wrapText="1"/>
    </xf>
    <xf numFmtId="0" fontId="26" fillId="36" borderId="13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2" fillId="0" borderId="15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28" fillId="36" borderId="13" xfId="0" applyFont="1" applyFill="1" applyBorder="1" applyAlignment="1">
      <alignment horizontal="left" vertical="center" wrapText="1"/>
    </xf>
    <xf numFmtId="0" fontId="27" fillId="36" borderId="13" xfId="0" quotePrefix="1" applyFont="1" applyFill="1" applyBorder="1" applyAlignment="1">
      <alignment horizontal="left" vertical="center"/>
    </xf>
    <xf numFmtId="0" fontId="27" fillId="36" borderId="13" xfId="0" applyFont="1" applyFill="1" applyBorder="1" applyAlignment="1">
      <alignment horizontal="left" vertical="center" wrapText="1"/>
    </xf>
    <xf numFmtId="0" fontId="22" fillId="0" borderId="0" xfId="0" quotePrefix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3" fillId="0" borderId="0" xfId="0" applyFont="1"/>
    <xf numFmtId="0" fontId="28" fillId="36" borderId="13" xfId="0" applyFont="1" applyFill="1" applyBorder="1" applyAlignment="1">
      <alignment vertical="center" wrapText="1"/>
    </xf>
    <xf numFmtId="0" fontId="27" fillId="36" borderId="13" xfId="0" applyFont="1" applyFill="1" applyBorder="1" applyAlignment="1">
      <alignment vertical="center" wrapText="1"/>
    </xf>
    <xf numFmtId="0" fontId="31" fillId="0" borderId="15" xfId="0" applyFont="1" applyBorder="1" applyAlignment="1">
      <alignment horizontal="right" vertical="center"/>
    </xf>
    <xf numFmtId="0" fontId="28" fillId="37" borderId="11" xfId="0" applyFont="1" applyFill="1" applyBorder="1" applyAlignment="1">
      <alignment horizontal="left" vertical="center"/>
    </xf>
    <xf numFmtId="0" fontId="25" fillId="0" borderId="0" xfId="0" applyFont="1" applyAlignment="1">
      <alignment horizontal="center" vertical="center" wrapText="1"/>
    </xf>
    <xf numFmtId="0" fontId="29" fillId="0" borderId="0" xfId="0" applyFont="1" applyAlignment="1">
      <alignment wrapText="1"/>
    </xf>
    <xf numFmtId="0" fontId="27" fillId="37" borderId="12" xfId="0" applyFont="1" applyFill="1" applyBorder="1" applyAlignment="1">
      <alignment vertical="center"/>
    </xf>
    <xf numFmtId="0" fontId="32" fillId="0" borderId="0" xfId="0" applyFont="1" applyAlignment="1">
      <alignment horizontal="center" vertical="center" wrapText="1"/>
    </xf>
    <xf numFmtId="0" fontId="33" fillId="0" borderId="0" xfId="0" applyFont="1" applyAlignment="1">
      <alignment wrapText="1"/>
    </xf>
    <xf numFmtId="0" fontId="34" fillId="0" borderId="0" xfId="0" quotePrefix="1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27" fillId="0" borderId="0" xfId="0" applyFont="1"/>
    <xf numFmtId="0" fontId="36" fillId="0" borderId="0" xfId="0" applyFont="1"/>
    <xf numFmtId="0" fontId="37" fillId="36" borderId="13" xfId="0" applyFont="1" applyFill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4" fontId="21" fillId="34" borderId="10" xfId="0" applyNumberFormat="1" applyFont="1" applyFill="1" applyBorder="1" applyAlignment="1">
      <alignment horizontal="right" wrapText="1"/>
    </xf>
    <xf numFmtId="4" fontId="26" fillId="37" borderId="13" xfId="0" applyNumberFormat="1" applyFont="1" applyFill="1" applyBorder="1" applyAlignment="1">
      <alignment horizontal="right"/>
    </xf>
    <xf numFmtId="4" fontId="26" fillId="0" borderId="13" xfId="0" applyNumberFormat="1" applyFont="1" applyBorder="1" applyAlignment="1">
      <alignment horizontal="right"/>
    </xf>
    <xf numFmtId="4" fontId="28" fillId="37" borderId="11" xfId="0" quotePrefix="1" applyNumberFormat="1" applyFont="1" applyFill="1" applyBorder="1" applyAlignment="1">
      <alignment horizontal="right"/>
    </xf>
    <xf numFmtId="4" fontId="21" fillId="34" borderId="16" xfId="0" applyNumberFormat="1" applyFont="1" applyFill="1" applyBorder="1" applyAlignment="1">
      <alignment horizontal="right" wrapText="1"/>
    </xf>
    <xf numFmtId="4" fontId="21" fillId="34" borderId="17" xfId="0" applyNumberFormat="1" applyFont="1" applyFill="1" applyBorder="1" applyAlignment="1">
      <alignment horizontal="right" wrapText="1"/>
    </xf>
    <xf numFmtId="4" fontId="21" fillId="34" borderId="18" xfId="0" applyNumberFormat="1" applyFont="1" applyFill="1" applyBorder="1" applyAlignment="1">
      <alignment horizontal="right" wrapText="1"/>
    </xf>
    <xf numFmtId="0" fontId="27" fillId="36" borderId="13" xfId="0" quotePrefix="1" applyFont="1" applyFill="1" applyBorder="1" applyAlignment="1">
      <alignment horizontal="left" vertical="center" wrapText="1"/>
    </xf>
    <xf numFmtId="0" fontId="16" fillId="0" borderId="0" xfId="0" applyFont="1"/>
    <xf numFmtId="4" fontId="20" fillId="34" borderId="10" xfId="0" applyNumberFormat="1" applyFont="1" applyFill="1" applyBorder="1" applyAlignment="1">
      <alignment horizontal="right" wrapText="1"/>
    </xf>
    <xf numFmtId="0" fontId="18" fillId="0" borderId="0" xfId="0" applyFont="1"/>
    <xf numFmtId="0" fontId="38" fillId="0" borderId="0" xfId="0" applyFont="1"/>
    <xf numFmtId="0" fontId="39" fillId="0" borderId="0" xfId="0" applyFont="1"/>
    <xf numFmtId="0" fontId="30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2" fontId="23" fillId="36" borderId="14" xfId="0" applyNumberFormat="1" applyFont="1" applyFill="1" applyBorder="1" applyAlignment="1">
      <alignment horizontal="right"/>
    </xf>
    <xf numFmtId="2" fontId="26" fillId="36" borderId="14" xfId="0" applyNumberFormat="1" applyFont="1" applyFill="1" applyBorder="1" applyAlignment="1">
      <alignment horizontal="right"/>
    </xf>
    <xf numFmtId="0" fontId="26" fillId="0" borderId="11" xfId="0" quotePrefix="1" applyFont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left" wrapText="1" indent="3"/>
    </xf>
    <xf numFmtId="0" fontId="21" fillId="34" borderId="10" xfId="0" applyFont="1" applyFill="1" applyBorder="1" applyAlignment="1">
      <alignment wrapText="1"/>
    </xf>
    <xf numFmtId="0" fontId="26" fillId="36" borderId="13" xfId="0" applyFont="1" applyFill="1" applyBorder="1" applyAlignment="1">
      <alignment horizontal="center" vertical="center"/>
    </xf>
    <xf numFmtId="4" fontId="28" fillId="38" borderId="11" xfId="0" quotePrefix="1" applyNumberFormat="1" applyFont="1" applyFill="1" applyBorder="1" applyAlignment="1">
      <alignment horizontal="right"/>
    </xf>
    <xf numFmtId="4" fontId="28" fillId="38" borderId="13" xfId="0" applyNumberFormat="1" applyFont="1" applyFill="1" applyBorder="1" applyAlignment="1">
      <alignment horizontal="right" wrapText="1"/>
    </xf>
    <xf numFmtId="4" fontId="26" fillId="37" borderId="11" xfId="0" quotePrefix="1" applyNumberFormat="1" applyFont="1" applyFill="1" applyBorder="1" applyAlignment="1">
      <alignment horizontal="right"/>
    </xf>
    <xf numFmtId="4" fontId="26" fillId="37" borderId="13" xfId="0" quotePrefix="1" applyNumberFormat="1" applyFont="1" applyFill="1" applyBorder="1" applyAlignment="1">
      <alignment horizontal="right"/>
    </xf>
    <xf numFmtId="4" fontId="28" fillId="37" borderId="13" xfId="0" quotePrefix="1" applyNumberFormat="1" applyFont="1" applyFill="1" applyBorder="1" applyAlignment="1">
      <alignment horizontal="right"/>
    </xf>
    <xf numFmtId="4" fontId="26" fillId="0" borderId="13" xfId="0" applyNumberFormat="1" applyFont="1" applyBorder="1" applyAlignment="1">
      <alignment horizontal="right" wrapText="1"/>
    </xf>
    <xf numFmtId="0" fontId="20" fillId="34" borderId="10" xfId="0" applyFont="1" applyFill="1" applyBorder="1" applyAlignment="1">
      <alignment horizontal="left" wrapText="1" indent="1"/>
    </xf>
    <xf numFmtId="0" fontId="41" fillId="0" borderId="0" xfId="0" applyFont="1"/>
    <xf numFmtId="0" fontId="42" fillId="36" borderId="0" xfId="0" applyFont="1" applyFill="1"/>
    <xf numFmtId="0" fontId="42" fillId="35" borderId="0" xfId="0" applyFont="1" applyFill="1"/>
    <xf numFmtId="0" fontId="21" fillId="34" borderId="19" xfId="0" applyFont="1" applyFill="1" applyBorder="1" applyAlignment="1">
      <alignment horizontal="left" wrapText="1"/>
    </xf>
    <xf numFmtId="4" fontId="21" fillId="34" borderId="19" xfId="0" applyNumberFormat="1" applyFont="1" applyFill="1" applyBorder="1" applyAlignment="1">
      <alignment horizontal="right" wrapText="1"/>
    </xf>
    <xf numFmtId="0" fontId="43" fillId="0" borderId="13" xfId="0" quotePrefix="1" applyFont="1" applyBorder="1" applyAlignment="1">
      <alignment horizontal="center" vertical="center" wrapText="1"/>
    </xf>
    <xf numFmtId="0" fontId="43" fillId="36" borderId="13" xfId="0" applyFont="1" applyFill="1" applyBorder="1" applyAlignment="1">
      <alignment horizontal="center" vertical="center" wrapText="1"/>
    </xf>
    <xf numFmtId="0" fontId="43" fillId="36" borderId="13" xfId="0" applyFont="1" applyFill="1" applyBorder="1" applyAlignment="1">
      <alignment horizontal="center" vertical="center"/>
    </xf>
    <xf numFmtId="0" fontId="20" fillId="34" borderId="0" xfId="0" applyFont="1" applyFill="1" applyBorder="1" applyAlignment="1">
      <alignment horizontal="left" wrapText="1" indent="1"/>
    </xf>
    <xf numFmtId="4" fontId="20" fillId="34" borderId="0" xfId="0" applyNumberFormat="1" applyFont="1" applyFill="1" applyBorder="1" applyAlignment="1">
      <alignment horizontal="right" wrapText="1"/>
    </xf>
    <xf numFmtId="0" fontId="21" fillId="37" borderId="10" xfId="0" applyFont="1" applyFill="1" applyBorder="1" applyAlignment="1">
      <alignment horizontal="left" wrapText="1"/>
    </xf>
    <xf numFmtId="4" fontId="21" fillId="37" borderId="10" xfId="0" applyNumberFormat="1" applyFont="1" applyFill="1" applyBorder="1" applyAlignment="1">
      <alignment horizontal="right" wrapText="1"/>
    </xf>
    <xf numFmtId="0" fontId="42" fillId="34" borderId="0" xfId="0" applyFont="1" applyFill="1"/>
    <xf numFmtId="4" fontId="20" fillId="34" borderId="10" xfId="0" applyNumberFormat="1" applyFont="1" applyFill="1" applyBorder="1" applyAlignment="1">
      <alignment wrapText="1"/>
    </xf>
    <xf numFmtId="0" fontId="20" fillId="34" borderId="10" xfId="0" applyFont="1" applyFill="1" applyBorder="1" applyAlignment="1">
      <alignment horizontal="left" wrapText="1" indent="2"/>
    </xf>
    <xf numFmtId="0" fontId="20" fillId="34" borderId="10" xfId="0" applyFont="1" applyFill="1" applyBorder="1" applyAlignment="1">
      <alignment horizontal="left" wrapText="1"/>
    </xf>
    <xf numFmtId="0" fontId="26" fillId="37" borderId="14" xfId="0" applyFont="1" applyFill="1" applyBorder="1" applyAlignment="1">
      <alignment horizontal="left" vertical="center" wrapText="1"/>
    </xf>
    <xf numFmtId="2" fontId="26" fillId="37" borderId="14" xfId="0" applyNumberFormat="1" applyFont="1" applyFill="1" applyBorder="1" applyAlignment="1">
      <alignment horizontal="right"/>
    </xf>
    <xf numFmtId="0" fontId="28" fillId="37" borderId="13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3" fillId="0" borderId="0" xfId="0" applyFont="1" applyBorder="1" applyAlignment="1">
      <alignment vertical="center" wrapText="1"/>
    </xf>
    <xf numFmtId="4" fontId="21" fillId="34" borderId="10" xfId="0" applyNumberFormat="1" applyFont="1" applyFill="1" applyBorder="1" applyAlignment="1">
      <alignment wrapText="1"/>
    </xf>
    <xf numFmtId="0" fontId="44" fillId="34" borderId="10" xfId="0" applyFont="1" applyFill="1" applyBorder="1" applyAlignment="1">
      <alignment horizontal="left" wrapText="1" indent="3"/>
    </xf>
    <xf numFmtId="4" fontId="44" fillId="34" borderId="10" xfId="0" applyNumberFormat="1" applyFont="1" applyFill="1" applyBorder="1" applyAlignment="1">
      <alignment horizontal="right" wrapText="1"/>
    </xf>
    <xf numFmtId="4" fontId="44" fillId="34" borderId="10" xfId="0" applyNumberFormat="1" applyFont="1" applyFill="1" applyBorder="1" applyAlignment="1">
      <alignment wrapText="1"/>
    </xf>
    <xf numFmtId="0" fontId="28" fillId="40" borderId="10" xfId="0" applyFont="1" applyFill="1" applyBorder="1" applyAlignment="1">
      <alignment horizontal="left" wrapText="1"/>
    </xf>
    <xf numFmtId="4" fontId="28" fillId="40" borderId="10" xfId="0" applyNumberFormat="1" applyFont="1" applyFill="1" applyBorder="1" applyAlignment="1">
      <alignment horizontal="right" wrapText="1"/>
    </xf>
    <xf numFmtId="0" fontId="28" fillId="39" borderId="10" xfId="0" applyFont="1" applyFill="1" applyBorder="1" applyAlignment="1">
      <alignment horizontal="left" wrapText="1"/>
    </xf>
    <xf numFmtId="4" fontId="28" fillId="39" borderId="10" xfId="0" applyNumberFormat="1" applyFont="1" applyFill="1" applyBorder="1" applyAlignment="1">
      <alignment horizontal="right" wrapText="1"/>
    </xf>
    <xf numFmtId="0" fontId="28" fillId="37" borderId="10" xfId="0" applyFont="1" applyFill="1" applyBorder="1" applyAlignment="1">
      <alignment horizontal="left" wrapText="1"/>
    </xf>
    <xf numFmtId="4" fontId="28" fillId="37" borderId="10" xfId="0" applyNumberFormat="1" applyFont="1" applyFill="1" applyBorder="1" applyAlignment="1">
      <alignment horizontal="right" wrapText="1"/>
    </xf>
    <xf numFmtId="0" fontId="28" fillId="38" borderId="11" xfId="0" applyFont="1" applyFill="1" applyBorder="1" applyAlignment="1">
      <alignment horizontal="left" vertical="center" wrapText="1"/>
    </xf>
    <xf numFmtId="0" fontId="28" fillId="38" borderId="12" xfId="0" applyFont="1" applyFill="1" applyBorder="1" applyAlignment="1">
      <alignment horizontal="left" vertical="center" wrapText="1"/>
    </xf>
    <xf numFmtId="0" fontId="28" fillId="38" borderId="14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28" fillId="37" borderId="11" xfId="0" quotePrefix="1" applyFont="1" applyFill="1" applyBorder="1" applyAlignment="1">
      <alignment horizontal="left" vertical="center" wrapText="1"/>
    </xf>
    <xf numFmtId="0" fontId="27" fillId="37" borderId="12" xfId="0" applyFont="1" applyFill="1" applyBorder="1" applyAlignment="1">
      <alignment vertical="center" wrapText="1"/>
    </xf>
    <xf numFmtId="0" fontId="28" fillId="37" borderId="11" xfId="0" applyFont="1" applyFill="1" applyBorder="1" applyAlignment="1">
      <alignment horizontal="left" vertical="center" wrapText="1"/>
    </xf>
    <xf numFmtId="0" fontId="28" fillId="37" borderId="12" xfId="0" applyFont="1" applyFill="1" applyBorder="1" applyAlignment="1">
      <alignment horizontal="left" vertical="center" wrapText="1"/>
    </xf>
    <xf numFmtId="0" fontId="28" fillId="37" borderId="14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0" fontId="26" fillId="0" borderId="11" xfId="0" quotePrefix="1" applyFont="1" applyBorder="1" applyAlignment="1">
      <alignment horizontal="center" vertical="center" wrapText="1"/>
    </xf>
    <xf numFmtId="0" fontId="26" fillId="0" borderId="12" xfId="0" quotePrefix="1" applyFont="1" applyBorder="1" applyAlignment="1">
      <alignment horizontal="center" vertical="center" wrapText="1"/>
    </xf>
    <xf numFmtId="0" fontId="26" fillId="0" borderId="14" xfId="0" quotePrefix="1" applyFont="1" applyBorder="1" applyAlignment="1">
      <alignment horizontal="center" vertical="center" wrapText="1"/>
    </xf>
    <xf numFmtId="0" fontId="37" fillId="0" borderId="11" xfId="0" quotePrefix="1" applyFont="1" applyBorder="1" applyAlignment="1">
      <alignment horizontal="center" wrapText="1"/>
    </xf>
    <xf numFmtId="0" fontId="37" fillId="0" borderId="12" xfId="0" quotePrefix="1" applyFont="1" applyBorder="1" applyAlignment="1">
      <alignment horizontal="center" wrapText="1"/>
    </xf>
    <xf numFmtId="0" fontId="37" fillId="0" borderId="14" xfId="0" quotePrefix="1" applyFont="1" applyBorder="1" applyAlignment="1">
      <alignment horizontal="center" wrapText="1"/>
    </xf>
    <xf numFmtId="0" fontId="28" fillId="0" borderId="11" xfId="0" quotePrefix="1" applyFont="1" applyBorder="1" applyAlignment="1">
      <alignment horizontal="left" vertical="center"/>
    </xf>
    <xf numFmtId="0" fontId="27" fillId="0" borderId="12" xfId="0" applyFont="1" applyBorder="1" applyAlignment="1">
      <alignment vertical="center"/>
    </xf>
    <xf numFmtId="0" fontId="25" fillId="0" borderId="0" xfId="0" applyFont="1" applyAlignment="1">
      <alignment horizontal="center" vertical="center" wrapText="1"/>
    </xf>
    <xf numFmtId="0" fontId="28" fillId="0" borderId="11" xfId="0" quotePrefix="1" applyFont="1" applyBorder="1" applyAlignment="1">
      <alignment horizontal="left" vertical="center" wrapText="1"/>
    </xf>
    <xf numFmtId="0" fontId="27" fillId="0" borderId="12" xfId="0" applyFont="1" applyBorder="1" applyAlignment="1">
      <alignment vertical="center" wrapText="1"/>
    </xf>
    <xf numFmtId="0" fontId="40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27" fillId="37" borderId="12" xfId="0" applyFont="1" applyFill="1" applyBorder="1" applyAlignment="1">
      <alignment vertical="center"/>
    </xf>
    <xf numFmtId="0" fontId="28" fillId="0" borderId="1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29" fillId="0" borderId="0" xfId="0" applyFont="1" applyAlignment="1">
      <alignment vertical="center" wrapText="1"/>
    </xf>
    <xf numFmtId="0" fontId="3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29" fillId="0" borderId="0" xfId="0" applyFont="1" applyAlignment="1">
      <alignment wrapText="1"/>
    </xf>
    <xf numFmtId="0" fontId="23" fillId="0" borderId="0" xfId="0" applyFont="1" applyBorder="1" applyAlignment="1">
      <alignment horizontal="left" vertical="center" wrapText="1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opLeftCell="A31" zoomScaleNormal="100" workbookViewId="0">
      <selection activeCell="A7" sqref="A7:J7"/>
    </sheetView>
  </sheetViews>
  <sheetFormatPr defaultRowHeight="14.4" x14ac:dyDescent="0.3"/>
  <cols>
    <col min="5" max="5" width="17.21875" customWidth="1"/>
    <col min="6" max="6" width="14.88671875" customWidth="1"/>
    <col min="7" max="7" width="16.88671875" customWidth="1"/>
    <col min="8" max="8" width="14.5546875" customWidth="1"/>
    <col min="9" max="9" width="15.33203125" customWidth="1"/>
    <col min="10" max="10" width="16.109375" bestFit="1" customWidth="1"/>
  </cols>
  <sheetData>
    <row r="1" spans="1:10" ht="49.8" customHeight="1" x14ac:dyDescent="0.3">
      <c r="A1" s="126" t="s">
        <v>125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0" ht="48" customHeight="1" x14ac:dyDescent="0.3">
      <c r="A2" s="123" t="s">
        <v>126</v>
      </c>
      <c r="B2" s="123"/>
      <c r="C2" s="123"/>
      <c r="D2" s="123"/>
      <c r="E2" s="123"/>
      <c r="F2" s="123"/>
      <c r="G2" s="123"/>
      <c r="H2" s="123"/>
      <c r="I2" s="123"/>
      <c r="J2" s="123"/>
    </row>
    <row r="3" spans="1:10" ht="15.6" x14ac:dyDescent="0.3">
      <c r="A3" s="123" t="s">
        <v>54</v>
      </c>
      <c r="B3" s="123"/>
      <c r="C3" s="123"/>
      <c r="D3" s="123"/>
      <c r="E3" s="123"/>
      <c r="F3" s="123"/>
      <c r="G3" s="123"/>
      <c r="H3" s="123"/>
      <c r="I3" s="123"/>
      <c r="J3" s="123"/>
    </row>
    <row r="4" spans="1:10" ht="17.399999999999999" x14ac:dyDescent="0.3">
      <c r="A4" s="17"/>
      <c r="B4" s="17"/>
      <c r="C4" s="17"/>
      <c r="D4" s="17"/>
      <c r="E4" s="17"/>
      <c r="F4" s="17"/>
      <c r="G4" s="17"/>
      <c r="H4" s="17"/>
      <c r="I4" s="18"/>
      <c r="J4" s="18"/>
    </row>
    <row r="5" spans="1:10" ht="15.6" x14ac:dyDescent="0.3">
      <c r="A5" s="123" t="s">
        <v>55</v>
      </c>
      <c r="B5" s="123"/>
      <c r="C5" s="123"/>
      <c r="D5" s="123"/>
      <c r="E5" s="123"/>
      <c r="F5" s="123"/>
      <c r="G5" s="123"/>
      <c r="H5" s="123"/>
      <c r="I5" s="123"/>
      <c r="J5" s="123"/>
    </row>
    <row r="6" spans="1:10" ht="16.2" customHeight="1" x14ac:dyDescent="0.3">
      <c r="A6" s="127" t="s">
        <v>56</v>
      </c>
      <c r="B6" s="127"/>
      <c r="C6" s="127"/>
      <c r="D6" s="127"/>
      <c r="E6" s="127"/>
      <c r="F6" s="127"/>
      <c r="G6" s="127"/>
      <c r="H6" s="127"/>
      <c r="I6" s="127"/>
      <c r="J6" s="127"/>
    </row>
    <row r="7" spans="1:10" x14ac:dyDescent="0.3">
      <c r="A7" s="128" t="s">
        <v>78</v>
      </c>
      <c r="B7" s="128"/>
      <c r="C7" s="128"/>
      <c r="D7" s="128"/>
      <c r="E7" s="128"/>
      <c r="F7" s="128"/>
      <c r="G7" s="128"/>
      <c r="H7" s="128"/>
      <c r="I7" s="128"/>
      <c r="J7" s="128"/>
    </row>
    <row r="8" spans="1:10" ht="12" customHeight="1" x14ac:dyDescent="0.3">
      <c r="A8" s="14"/>
      <c r="B8" s="15"/>
      <c r="C8" s="15"/>
      <c r="D8" s="15"/>
      <c r="E8" s="19"/>
      <c r="F8" s="20"/>
      <c r="G8" s="20"/>
      <c r="H8" s="20"/>
      <c r="I8" s="20"/>
      <c r="J8" s="29" t="s">
        <v>57</v>
      </c>
    </row>
    <row r="9" spans="1:10" x14ac:dyDescent="0.3">
      <c r="A9" s="115" t="s">
        <v>58</v>
      </c>
      <c r="B9" s="116"/>
      <c r="C9" s="116"/>
      <c r="D9" s="116"/>
      <c r="E9" s="117"/>
      <c r="F9" s="16" t="s">
        <v>79</v>
      </c>
      <c r="G9" s="16" t="s">
        <v>80</v>
      </c>
      <c r="H9" s="16" t="s">
        <v>0</v>
      </c>
      <c r="I9" s="65" t="s">
        <v>1</v>
      </c>
      <c r="J9" s="65" t="s">
        <v>81</v>
      </c>
    </row>
    <row r="10" spans="1:10" x14ac:dyDescent="0.3">
      <c r="A10" s="118">
        <v>1</v>
      </c>
      <c r="B10" s="119"/>
      <c r="C10" s="119"/>
      <c r="D10" s="119"/>
      <c r="E10" s="120"/>
      <c r="F10" s="40">
        <v>2</v>
      </c>
      <c r="G10" s="40">
        <v>3</v>
      </c>
      <c r="H10" s="40">
        <v>4</v>
      </c>
      <c r="I10" s="40">
        <v>5</v>
      </c>
      <c r="J10" s="40">
        <v>6</v>
      </c>
    </row>
    <row r="11" spans="1:10" x14ac:dyDescent="0.3">
      <c r="A11" s="111" t="s">
        <v>59</v>
      </c>
      <c r="B11" s="110"/>
      <c r="C11" s="110"/>
      <c r="D11" s="110"/>
      <c r="E11" s="129"/>
      <c r="F11" s="44">
        <f>SUM(F12:F13)</f>
        <v>1486018.98</v>
      </c>
      <c r="G11" s="44">
        <f t="shared" ref="G11:J11" si="0">SUM(G12:G13)</f>
        <v>1897904</v>
      </c>
      <c r="H11" s="44">
        <f t="shared" si="0"/>
        <v>2320578</v>
      </c>
      <c r="I11" s="44">
        <f t="shared" si="0"/>
        <v>1799170</v>
      </c>
      <c r="J11" s="44">
        <f t="shared" si="0"/>
        <v>1749170</v>
      </c>
    </row>
    <row r="12" spans="1:10" x14ac:dyDescent="0.3">
      <c r="A12" s="130" t="s">
        <v>60</v>
      </c>
      <c r="B12" s="125"/>
      <c r="C12" s="125"/>
      <c r="D12" s="125"/>
      <c r="E12" s="122"/>
      <c r="F12" s="47">
        <v>1486018.98</v>
      </c>
      <c r="G12" s="43">
        <v>1897904</v>
      </c>
      <c r="H12" s="43">
        <v>2320578</v>
      </c>
      <c r="I12" s="43">
        <v>1799170</v>
      </c>
      <c r="J12" s="43">
        <v>1749170</v>
      </c>
    </row>
    <row r="13" spans="1:10" x14ac:dyDescent="0.3">
      <c r="A13" s="121" t="s">
        <v>61</v>
      </c>
      <c r="B13" s="122"/>
      <c r="C13" s="122"/>
      <c r="D13" s="122"/>
      <c r="E13" s="122"/>
      <c r="F13" s="45">
        <v>0</v>
      </c>
      <c r="G13" s="45">
        <v>0</v>
      </c>
      <c r="H13" s="45">
        <v>0</v>
      </c>
      <c r="I13" s="45">
        <v>0</v>
      </c>
      <c r="J13" s="45">
        <v>0</v>
      </c>
    </row>
    <row r="14" spans="1:10" x14ac:dyDescent="0.3">
      <c r="A14" s="30" t="s">
        <v>62</v>
      </c>
      <c r="B14" s="33"/>
      <c r="C14" s="33"/>
      <c r="D14" s="33"/>
      <c r="E14" s="33"/>
      <c r="F14" s="44">
        <f>SUM(F15:F16)</f>
        <v>1478126.5699999998</v>
      </c>
      <c r="G14" s="44">
        <f t="shared" ref="G14:J14" si="1">SUM(G15:G16)</f>
        <v>1910763</v>
      </c>
      <c r="H14" s="44">
        <f t="shared" si="1"/>
        <v>2320578</v>
      </c>
      <c r="I14" s="44">
        <f t="shared" si="1"/>
        <v>1799170</v>
      </c>
      <c r="J14" s="44">
        <f t="shared" si="1"/>
        <v>1749170</v>
      </c>
    </row>
    <row r="15" spans="1:10" x14ac:dyDescent="0.3">
      <c r="A15" s="124" t="s">
        <v>63</v>
      </c>
      <c r="B15" s="125"/>
      <c r="C15" s="125"/>
      <c r="D15" s="125"/>
      <c r="E15" s="125"/>
      <c r="F15" s="49">
        <v>1433019.42</v>
      </c>
      <c r="G15" s="43">
        <v>1743673</v>
      </c>
      <c r="H15" s="43">
        <v>1731570</v>
      </c>
      <c r="I15" s="43">
        <v>1718070</v>
      </c>
      <c r="J15" s="43">
        <v>1718070</v>
      </c>
    </row>
    <row r="16" spans="1:10" x14ac:dyDescent="0.3">
      <c r="A16" s="121" t="s">
        <v>64</v>
      </c>
      <c r="B16" s="122"/>
      <c r="C16" s="122"/>
      <c r="D16" s="122"/>
      <c r="E16" s="122"/>
      <c r="F16" s="48">
        <v>45107.15</v>
      </c>
      <c r="G16" s="43">
        <v>167090</v>
      </c>
      <c r="H16" s="43">
        <v>589008</v>
      </c>
      <c r="I16" s="43">
        <v>81100</v>
      </c>
      <c r="J16" s="43">
        <v>31100</v>
      </c>
    </row>
    <row r="17" spans="1:10" x14ac:dyDescent="0.3">
      <c r="A17" s="109" t="s">
        <v>65</v>
      </c>
      <c r="B17" s="110"/>
      <c r="C17" s="110"/>
      <c r="D17" s="110"/>
      <c r="E17" s="110"/>
      <c r="F17" s="44">
        <f>F11-F14</f>
        <v>7892.410000000149</v>
      </c>
      <c r="G17" s="44">
        <f t="shared" ref="G17:J17" si="2">G11-G14</f>
        <v>-12859</v>
      </c>
      <c r="H17" s="44">
        <f t="shared" si="2"/>
        <v>0</v>
      </c>
      <c r="I17" s="44">
        <f t="shared" si="2"/>
        <v>0</v>
      </c>
      <c r="J17" s="44">
        <f t="shared" si="2"/>
        <v>0</v>
      </c>
    </row>
    <row r="18" spans="1:10" ht="10.199999999999999" customHeight="1" x14ac:dyDescent="0.3">
      <c r="A18" s="17"/>
      <c r="B18" s="25"/>
      <c r="C18" s="25"/>
      <c r="D18" s="25"/>
      <c r="E18" s="25"/>
      <c r="F18" s="25"/>
      <c r="G18" s="25"/>
      <c r="H18" s="26"/>
      <c r="I18" s="26"/>
      <c r="J18" s="26"/>
    </row>
    <row r="19" spans="1:10" ht="15.6" x14ac:dyDescent="0.3">
      <c r="A19" s="123" t="s">
        <v>66</v>
      </c>
      <c r="B19" s="123"/>
      <c r="C19" s="123"/>
      <c r="D19" s="123"/>
      <c r="E19" s="123"/>
      <c r="F19" s="123"/>
      <c r="G19" s="123"/>
      <c r="H19" s="123"/>
      <c r="I19" s="123"/>
      <c r="J19" s="123"/>
    </row>
    <row r="20" spans="1:10" ht="7.8" customHeight="1" x14ac:dyDescent="0.3">
      <c r="A20" s="17"/>
      <c r="B20" s="25"/>
      <c r="C20" s="25"/>
      <c r="D20" s="25"/>
      <c r="E20" s="25"/>
      <c r="F20" s="25"/>
      <c r="G20" s="25"/>
      <c r="H20" s="26"/>
      <c r="I20" s="26"/>
      <c r="J20" s="26"/>
    </row>
    <row r="21" spans="1:10" x14ac:dyDescent="0.3">
      <c r="A21" s="115" t="s">
        <v>58</v>
      </c>
      <c r="B21" s="116"/>
      <c r="C21" s="116"/>
      <c r="D21" s="116"/>
      <c r="E21" s="117"/>
      <c r="F21" s="16" t="s">
        <v>79</v>
      </c>
      <c r="G21" s="16" t="s">
        <v>80</v>
      </c>
      <c r="H21" s="16" t="s">
        <v>0</v>
      </c>
      <c r="I21" s="65" t="s">
        <v>1</v>
      </c>
      <c r="J21" s="65" t="s">
        <v>81</v>
      </c>
    </row>
    <row r="22" spans="1:10" x14ac:dyDescent="0.3">
      <c r="A22" s="118">
        <v>1</v>
      </c>
      <c r="B22" s="119"/>
      <c r="C22" s="119"/>
      <c r="D22" s="119"/>
      <c r="E22" s="120"/>
      <c r="F22" s="40">
        <v>2</v>
      </c>
      <c r="G22" s="40">
        <v>3</v>
      </c>
      <c r="H22" s="40">
        <v>4</v>
      </c>
      <c r="I22" s="40">
        <v>5</v>
      </c>
      <c r="J22" s="40">
        <v>6</v>
      </c>
    </row>
    <row r="23" spans="1:10" x14ac:dyDescent="0.3">
      <c r="A23" s="121" t="s">
        <v>67</v>
      </c>
      <c r="B23" s="122"/>
      <c r="C23" s="122"/>
      <c r="D23" s="122"/>
      <c r="E23" s="122"/>
      <c r="F23" s="45">
        <v>0</v>
      </c>
      <c r="G23" s="45">
        <v>0</v>
      </c>
      <c r="H23" s="45">
        <v>0</v>
      </c>
      <c r="I23" s="45">
        <v>0</v>
      </c>
      <c r="J23" s="71">
        <v>0</v>
      </c>
    </row>
    <row r="24" spans="1:10" x14ac:dyDescent="0.3">
      <c r="A24" s="121" t="s">
        <v>68</v>
      </c>
      <c r="B24" s="122"/>
      <c r="C24" s="122"/>
      <c r="D24" s="122"/>
      <c r="E24" s="122"/>
      <c r="F24" s="45">
        <v>0</v>
      </c>
      <c r="G24" s="45">
        <v>0</v>
      </c>
      <c r="H24" s="45">
        <v>0</v>
      </c>
      <c r="I24" s="45">
        <v>0</v>
      </c>
      <c r="J24" s="71">
        <v>0</v>
      </c>
    </row>
    <row r="25" spans="1:10" x14ac:dyDescent="0.3">
      <c r="A25" s="109" t="s">
        <v>69</v>
      </c>
      <c r="B25" s="110"/>
      <c r="C25" s="110"/>
      <c r="D25" s="110"/>
      <c r="E25" s="110"/>
      <c r="F25" s="44">
        <f>F23-F24</f>
        <v>0</v>
      </c>
      <c r="G25" s="44">
        <f t="shared" ref="G25:J25" si="3">G23-G24</f>
        <v>0</v>
      </c>
      <c r="H25" s="44">
        <f t="shared" si="3"/>
        <v>0</v>
      </c>
      <c r="I25" s="44">
        <f t="shared" si="3"/>
        <v>0</v>
      </c>
      <c r="J25" s="44">
        <f t="shared" si="3"/>
        <v>0</v>
      </c>
    </row>
    <row r="26" spans="1:10" x14ac:dyDescent="0.3">
      <c r="A26" s="109" t="s">
        <v>70</v>
      </c>
      <c r="B26" s="110"/>
      <c r="C26" s="110"/>
      <c r="D26" s="110"/>
      <c r="E26" s="110"/>
      <c r="F26" s="44">
        <f>F17+F25</f>
        <v>7892.410000000149</v>
      </c>
      <c r="G26" s="44">
        <f t="shared" ref="G26:J26" si="4">G17+G25</f>
        <v>-12859</v>
      </c>
      <c r="H26" s="44">
        <f t="shared" si="4"/>
        <v>0</v>
      </c>
      <c r="I26" s="44">
        <f t="shared" si="4"/>
        <v>0</v>
      </c>
      <c r="J26" s="44">
        <f t="shared" si="4"/>
        <v>0</v>
      </c>
    </row>
    <row r="27" spans="1:10" ht="10.8" customHeight="1" x14ac:dyDescent="0.3">
      <c r="A27" s="24"/>
      <c r="B27" s="25"/>
      <c r="C27" s="25"/>
      <c r="D27" s="25"/>
      <c r="E27" s="25"/>
      <c r="F27" s="25"/>
      <c r="G27" s="25"/>
      <c r="H27" s="26"/>
      <c r="I27" s="26"/>
      <c r="J27" s="26"/>
    </row>
    <row r="28" spans="1:10" ht="15.6" x14ac:dyDescent="0.3">
      <c r="A28" s="123" t="s">
        <v>71</v>
      </c>
      <c r="B28" s="123"/>
      <c r="C28" s="123"/>
      <c r="D28" s="123"/>
      <c r="E28" s="123"/>
      <c r="F28" s="123"/>
      <c r="G28" s="123"/>
      <c r="H28" s="123"/>
      <c r="I28" s="123"/>
      <c r="J28" s="123"/>
    </row>
    <row r="29" spans="1:10" ht="7.8" customHeight="1" x14ac:dyDescent="0.3">
      <c r="A29" s="31"/>
      <c r="B29" s="32"/>
      <c r="C29" s="32"/>
      <c r="D29" s="32"/>
      <c r="E29" s="32"/>
      <c r="F29" s="32"/>
      <c r="G29" s="32"/>
      <c r="H29" s="32"/>
      <c r="I29" s="32"/>
      <c r="J29" s="32"/>
    </row>
    <row r="30" spans="1:10" x14ac:dyDescent="0.3">
      <c r="A30" s="115" t="s">
        <v>32</v>
      </c>
      <c r="B30" s="116"/>
      <c r="C30" s="116"/>
      <c r="D30" s="116"/>
      <c r="E30" s="117"/>
      <c r="F30" s="16" t="s">
        <v>79</v>
      </c>
      <c r="G30" s="16" t="s">
        <v>80</v>
      </c>
      <c r="H30" s="16" t="s">
        <v>0</v>
      </c>
      <c r="I30" s="65" t="s">
        <v>1</v>
      </c>
      <c r="J30" s="65" t="s">
        <v>81</v>
      </c>
    </row>
    <row r="31" spans="1:10" x14ac:dyDescent="0.3">
      <c r="A31" s="118">
        <v>1</v>
      </c>
      <c r="B31" s="119"/>
      <c r="C31" s="119"/>
      <c r="D31" s="119"/>
      <c r="E31" s="120"/>
      <c r="F31" s="40">
        <v>2</v>
      </c>
      <c r="G31" s="40">
        <v>3</v>
      </c>
      <c r="H31" s="40">
        <v>4</v>
      </c>
      <c r="I31" s="40">
        <v>5</v>
      </c>
      <c r="J31" s="40">
        <v>6</v>
      </c>
    </row>
    <row r="32" spans="1:10" x14ac:dyDescent="0.3">
      <c r="A32" s="104" t="s">
        <v>72</v>
      </c>
      <c r="B32" s="105"/>
      <c r="C32" s="105"/>
      <c r="D32" s="105"/>
      <c r="E32" s="106"/>
      <c r="F32" s="66">
        <v>0</v>
      </c>
      <c r="G32" s="66">
        <v>0</v>
      </c>
      <c r="H32" s="66">
        <v>0</v>
      </c>
      <c r="I32" s="66">
        <v>0</v>
      </c>
      <c r="J32" s="67">
        <v>0</v>
      </c>
    </row>
    <row r="33" spans="1:10" x14ac:dyDescent="0.3">
      <c r="A33" s="109" t="s">
        <v>73</v>
      </c>
      <c r="B33" s="110"/>
      <c r="C33" s="110"/>
      <c r="D33" s="110"/>
      <c r="E33" s="110"/>
      <c r="F33" s="46">
        <f>F26+F32</f>
        <v>7892.410000000149</v>
      </c>
      <c r="G33" s="46">
        <f t="shared" ref="G33:J33" si="5">G26+G32</f>
        <v>-12859</v>
      </c>
      <c r="H33" s="46">
        <f t="shared" si="5"/>
        <v>0</v>
      </c>
      <c r="I33" s="46">
        <f t="shared" si="5"/>
        <v>0</v>
      </c>
      <c r="J33" s="70">
        <f t="shared" si="5"/>
        <v>0</v>
      </c>
    </row>
    <row r="34" spans="1:10" ht="44.4" customHeight="1" x14ac:dyDescent="0.3">
      <c r="A34" s="111" t="s">
        <v>74</v>
      </c>
      <c r="B34" s="112"/>
      <c r="C34" s="112"/>
      <c r="D34" s="112"/>
      <c r="E34" s="113"/>
      <c r="F34" s="46">
        <f>F17+F25+F32-F33</f>
        <v>0</v>
      </c>
      <c r="G34" s="46">
        <f t="shared" ref="G34:J34" si="6">G17+G25+G32-G33</f>
        <v>0</v>
      </c>
      <c r="H34" s="46">
        <f t="shared" si="6"/>
        <v>0</v>
      </c>
      <c r="I34" s="46">
        <f t="shared" si="6"/>
        <v>0</v>
      </c>
      <c r="J34" s="70">
        <f t="shared" si="6"/>
        <v>0</v>
      </c>
    </row>
    <row r="35" spans="1:10" ht="9" customHeight="1" x14ac:dyDescent="0.3">
      <c r="A35" s="34"/>
      <c r="B35" s="35"/>
      <c r="C35" s="35"/>
      <c r="D35" s="35"/>
      <c r="E35" s="35"/>
      <c r="F35" s="35"/>
      <c r="G35" s="35"/>
      <c r="H35" s="35"/>
      <c r="I35" s="35"/>
      <c r="J35" s="35"/>
    </row>
    <row r="36" spans="1:10" ht="15.6" x14ac:dyDescent="0.3">
      <c r="A36" s="114" t="s">
        <v>75</v>
      </c>
      <c r="B36" s="114"/>
      <c r="C36" s="114"/>
      <c r="D36" s="114"/>
      <c r="E36" s="114"/>
      <c r="F36" s="114"/>
      <c r="G36" s="114"/>
      <c r="H36" s="114"/>
      <c r="I36" s="114"/>
      <c r="J36" s="114"/>
    </row>
    <row r="37" spans="1:10" ht="9" customHeight="1" x14ac:dyDescent="0.3">
      <c r="A37" s="36"/>
      <c r="B37" s="37"/>
      <c r="C37" s="37"/>
      <c r="D37" s="37"/>
      <c r="E37" s="37"/>
      <c r="F37" s="37"/>
      <c r="G37" s="37"/>
      <c r="H37" s="38"/>
      <c r="I37" s="38"/>
      <c r="J37" s="38"/>
    </row>
    <row r="38" spans="1:10" x14ac:dyDescent="0.3">
      <c r="A38" s="115" t="s">
        <v>32</v>
      </c>
      <c r="B38" s="116"/>
      <c r="C38" s="116"/>
      <c r="D38" s="116"/>
      <c r="E38" s="117"/>
      <c r="F38" s="16" t="s">
        <v>79</v>
      </c>
      <c r="G38" s="16" t="s">
        <v>80</v>
      </c>
      <c r="H38" s="16" t="s">
        <v>0</v>
      </c>
      <c r="I38" s="65" t="s">
        <v>1</v>
      </c>
      <c r="J38" s="65" t="s">
        <v>81</v>
      </c>
    </row>
    <row r="39" spans="1:10" x14ac:dyDescent="0.3">
      <c r="A39" s="118">
        <v>1</v>
      </c>
      <c r="B39" s="119"/>
      <c r="C39" s="119"/>
      <c r="D39" s="119"/>
      <c r="E39" s="120"/>
      <c r="F39" s="40">
        <v>2</v>
      </c>
      <c r="G39" s="40">
        <v>3</v>
      </c>
      <c r="H39" s="40">
        <v>4</v>
      </c>
      <c r="I39" s="40">
        <v>5</v>
      </c>
      <c r="J39" s="40">
        <v>6</v>
      </c>
    </row>
    <row r="40" spans="1:10" x14ac:dyDescent="0.3">
      <c r="A40" s="104" t="s">
        <v>72</v>
      </c>
      <c r="B40" s="105"/>
      <c r="C40" s="105"/>
      <c r="D40" s="105"/>
      <c r="E40" s="106"/>
      <c r="F40" s="66">
        <v>0</v>
      </c>
      <c r="G40" s="66">
        <f>F43</f>
        <v>0</v>
      </c>
      <c r="H40" s="66">
        <f>G43</f>
        <v>0</v>
      </c>
      <c r="I40" s="66">
        <f>H43</f>
        <v>0</v>
      </c>
      <c r="J40" s="67">
        <f>I43</f>
        <v>0</v>
      </c>
    </row>
    <row r="41" spans="1:10" ht="28.2" customHeight="1" x14ac:dyDescent="0.3">
      <c r="A41" s="104" t="s">
        <v>76</v>
      </c>
      <c r="B41" s="105"/>
      <c r="C41" s="105"/>
      <c r="D41" s="105"/>
      <c r="E41" s="106"/>
      <c r="F41" s="66">
        <v>0</v>
      </c>
      <c r="G41" s="66">
        <v>0</v>
      </c>
      <c r="H41" s="66">
        <v>0</v>
      </c>
      <c r="I41" s="66">
        <v>0</v>
      </c>
      <c r="J41" s="67">
        <v>0</v>
      </c>
    </row>
    <row r="42" spans="1:10" x14ac:dyDescent="0.3">
      <c r="A42" s="104" t="s">
        <v>77</v>
      </c>
      <c r="B42" s="107"/>
      <c r="C42" s="107"/>
      <c r="D42" s="107"/>
      <c r="E42" s="108"/>
      <c r="F42" s="66">
        <v>0</v>
      </c>
      <c r="G42" s="66">
        <v>0</v>
      </c>
      <c r="H42" s="66">
        <v>0</v>
      </c>
      <c r="I42" s="66">
        <v>0</v>
      </c>
      <c r="J42" s="67">
        <v>0</v>
      </c>
    </row>
    <row r="43" spans="1:10" x14ac:dyDescent="0.3">
      <c r="A43" s="109" t="s">
        <v>73</v>
      </c>
      <c r="B43" s="110"/>
      <c r="C43" s="110"/>
      <c r="D43" s="110"/>
      <c r="E43" s="110"/>
      <c r="F43" s="68">
        <f>F40-F41+F42</f>
        <v>0</v>
      </c>
      <c r="G43" s="68">
        <f t="shared" ref="G43:J43" si="7">G40-G41+G42</f>
        <v>0</v>
      </c>
      <c r="H43" s="68">
        <f t="shared" si="7"/>
        <v>0</v>
      </c>
      <c r="I43" s="68">
        <f t="shared" si="7"/>
        <v>0</v>
      </c>
      <c r="J43" s="69">
        <f t="shared" si="7"/>
        <v>0</v>
      </c>
    </row>
  </sheetData>
  <mergeCells count="34">
    <mergeCell ref="A15:E15"/>
    <mergeCell ref="A1:J1"/>
    <mergeCell ref="A2:J2"/>
    <mergeCell ref="A3:J3"/>
    <mergeCell ref="A5:J5"/>
    <mergeCell ref="A6:J6"/>
    <mergeCell ref="A7:J7"/>
    <mergeCell ref="A9:E9"/>
    <mergeCell ref="A10:E10"/>
    <mergeCell ref="A11:E11"/>
    <mergeCell ref="A12:E12"/>
    <mergeCell ref="A13:E13"/>
    <mergeCell ref="A31:E31"/>
    <mergeCell ref="A16:E16"/>
    <mergeCell ref="A17:E17"/>
    <mergeCell ref="A19:J19"/>
    <mergeCell ref="A21:E21"/>
    <mergeCell ref="A22:E22"/>
    <mergeCell ref="A23:E23"/>
    <mergeCell ref="A24:E24"/>
    <mergeCell ref="A25:E25"/>
    <mergeCell ref="A26:E26"/>
    <mergeCell ref="A28:J28"/>
    <mergeCell ref="A30:E30"/>
    <mergeCell ref="A40:E40"/>
    <mergeCell ref="A41:E41"/>
    <mergeCell ref="A42:E42"/>
    <mergeCell ref="A43:E43"/>
    <mergeCell ref="A32:E32"/>
    <mergeCell ref="A33:E33"/>
    <mergeCell ref="A34:E34"/>
    <mergeCell ref="A36:J36"/>
    <mergeCell ref="A38:E38"/>
    <mergeCell ref="A39:E39"/>
  </mergeCells>
  <pageMargins left="0.7" right="0.7" top="0.75" bottom="0.75" header="0.3" footer="0.3"/>
  <pageSetup paperSize="9" scale="67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84"/>
  <sheetViews>
    <sheetView showGridLines="0" view="pageBreakPreview" zoomScale="60" zoomScaleNormal="100" workbookViewId="0">
      <selection activeCell="S45" sqref="S45"/>
    </sheetView>
  </sheetViews>
  <sheetFormatPr defaultRowHeight="9" x14ac:dyDescent="0.15"/>
  <cols>
    <col min="1" max="1" width="51" style="1" customWidth="1"/>
    <col min="2" max="2" width="21.6640625" style="1" customWidth="1"/>
    <col min="3" max="4" width="16.6640625" style="1" customWidth="1"/>
    <col min="5" max="6" width="20.21875" style="1" customWidth="1"/>
    <col min="7" max="16384" width="8.88671875" style="1"/>
  </cols>
  <sheetData>
    <row r="1" spans="1:32" s="53" customFormat="1" ht="14.4" x14ac:dyDescent="0.3">
      <c r="A1" s="131" t="s">
        <v>82</v>
      </c>
      <c r="B1" s="131"/>
      <c r="C1" s="131"/>
      <c r="D1" s="131"/>
      <c r="E1" s="131"/>
      <c r="F1" s="131"/>
      <c r="G1" s="131"/>
    </row>
    <row r="2" spans="1:32" s="53" customFormat="1" ht="14.4" x14ac:dyDescent="0.3">
      <c r="A2" s="132" t="s">
        <v>83</v>
      </c>
      <c r="B2" s="132"/>
      <c r="C2" s="132"/>
      <c r="D2" s="132"/>
      <c r="E2" s="132"/>
      <c r="F2" s="132"/>
      <c r="G2" s="132"/>
    </row>
    <row r="3" spans="1:32" s="53" customFormat="1" ht="25.8" customHeight="1" x14ac:dyDescent="0.15">
      <c r="A3" s="123" t="s">
        <v>84</v>
      </c>
      <c r="B3" s="123"/>
      <c r="C3" s="123"/>
      <c r="D3" s="123"/>
      <c r="E3" s="123"/>
      <c r="F3" s="123"/>
      <c r="G3" s="123"/>
    </row>
    <row r="4" spans="1:32" s="53" customFormat="1" ht="3" customHeight="1" x14ac:dyDescent="0.15">
      <c r="A4" s="17"/>
      <c r="B4" s="17"/>
      <c r="C4" s="17"/>
      <c r="D4" s="17"/>
      <c r="E4" s="17"/>
      <c r="F4" s="18"/>
      <c r="G4" s="18"/>
    </row>
    <row r="5" spans="1:32" s="53" customFormat="1" ht="15.6" x14ac:dyDescent="0.15">
      <c r="A5" s="123" t="s">
        <v>85</v>
      </c>
      <c r="B5" s="123"/>
      <c r="C5" s="123"/>
      <c r="D5" s="123"/>
      <c r="E5" s="123"/>
      <c r="F5" s="123"/>
      <c r="G5" s="123"/>
    </row>
    <row r="6" spans="1:32" s="53" customFormat="1" x14ac:dyDescent="0.15"/>
    <row r="7" spans="1:32" s="2" customFormat="1" ht="13.2" customHeight="1" x14ac:dyDescent="0.15">
      <c r="A7" s="62" t="s">
        <v>86</v>
      </c>
      <c r="B7" s="16" t="s">
        <v>79</v>
      </c>
      <c r="C7" s="16" t="s">
        <v>80</v>
      </c>
      <c r="D7" s="16" t="s">
        <v>0</v>
      </c>
      <c r="E7" s="65" t="s">
        <v>1</v>
      </c>
      <c r="F7" s="65" t="s">
        <v>81</v>
      </c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</row>
    <row r="8" spans="1:32" s="2" customFormat="1" ht="13.2" customHeight="1" x14ac:dyDescent="0.15">
      <c r="A8" s="78">
        <v>1</v>
      </c>
      <c r="B8" s="79">
        <v>2</v>
      </c>
      <c r="C8" s="79">
        <v>3</v>
      </c>
      <c r="D8" s="79">
        <v>4</v>
      </c>
      <c r="E8" s="80">
        <v>5</v>
      </c>
      <c r="F8" s="80">
        <v>6</v>
      </c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</row>
    <row r="9" spans="1:32" s="4" customFormat="1" ht="13.2" x14ac:dyDescent="0.25">
      <c r="A9" s="76" t="s">
        <v>87</v>
      </c>
      <c r="B9" s="77">
        <v>1486018.98</v>
      </c>
      <c r="C9" s="77">
        <v>1897904</v>
      </c>
      <c r="D9" s="77">
        <v>2320578</v>
      </c>
      <c r="E9" s="77">
        <v>1799170</v>
      </c>
      <c r="F9" s="77">
        <v>1749170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</row>
    <row r="10" spans="1:32" s="6" customFormat="1" ht="13.2" x14ac:dyDescent="0.25">
      <c r="A10" s="83" t="s">
        <v>2</v>
      </c>
      <c r="B10" s="84">
        <v>1486018.98</v>
      </c>
      <c r="C10" s="84">
        <v>1897904</v>
      </c>
      <c r="D10" s="84">
        <v>2320578</v>
      </c>
      <c r="E10" s="84">
        <v>1799170</v>
      </c>
      <c r="F10" s="84">
        <v>1749170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</row>
    <row r="11" spans="1:32" s="4" customFormat="1" ht="26.4" x14ac:dyDescent="0.25">
      <c r="A11" s="72" t="s">
        <v>16</v>
      </c>
      <c r="B11" s="52">
        <v>1353074.76</v>
      </c>
      <c r="C11" s="52">
        <v>1737393</v>
      </c>
      <c r="D11" s="52">
        <v>2184756</v>
      </c>
      <c r="E11" s="52">
        <v>1663348</v>
      </c>
      <c r="F11" s="52">
        <v>1613348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</row>
    <row r="12" spans="1:32" s="4" customFormat="1" ht="13.2" x14ac:dyDescent="0.25">
      <c r="A12" s="72" t="s">
        <v>15</v>
      </c>
      <c r="B12" s="52">
        <v>363.72</v>
      </c>
      <c r="C12" s="52">
        <v>530</v>
      </c>
      <c r="D12" s="52">
        <v>530</v>
      </c>
      <c r="E12" s="52">
        <v>530</v>
      </c>
      <c r="F12" s="52">
        <v>530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</row>
    <row r="13" spans="1:32" s="4" customFormat="1" ht="26.4" x14ac:dyDescent="0.25">
      <c r="A13" s="72" t="s">
        <v>14</v>
      </c>
      <c r="B13" s="52">
        <v>21282.74</v>
      </c>
      <c r="C13" s="52">
        <v>22455</v>
      </c>
      <c r="D13" s="52">
        <v>30000</v>
      </c>
      <c r="E13" s="52">
        <v>30000</v>
      </c>
      <c r="F13" s="52">
        <v>30000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</row>
    <row r="14" spans="1:32" s="4" customFormat="1" ht="26.4" x14ac:dyDescent="0.25">
      <c r="A14" s="72" t="s">
        <v>13</v>
      </c>
      <c r="B14" s="52">
        <v>6807.74</v>
      </c>
      <c r="C14" s="52">
        <v>8606</v>
      </c>
      <c r="D14" s="52">
        <v>9670</v>
      </c>
      <c r="E14" s="52">
        <v>9670</v>
      </c>
      <c r="F14" s="52">
        <v>9670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</row>
    <row r="15" spans="1:32" s="4" customFormat="1" ht="26.4" x14ac:dyDescent="0.25">
      <c r="A15" s="72" t="s">
        <v>12</v>
      </c>
      <c r="B15" s="52">
        <v>104490.02</v>
      </c>
      <c r="C15" s="52">
        <v>128920</v>
      </c>
      <c r="D15" s="52">
        <v>95622</v>
      </c>
      <c r="E15" s="52">
        <v>95622</v>
      </c>
      <c r="F15" s="52">
        <v>95622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</row>
    <row r="16" spans="1:32" s="4" customFormat="1" ht="13.2" x14ac:dyDescent="0.25">
      <c r="A16" s="81"/>
      <c r="B16" s="82"/>
      <c r="C16" s="82"/>
      <c r="D16" s="82"/>
      <c r="E16" s="82"/>
      <c r="F16" s="82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</row>
    <row r="17" spans="1:32" s="4" customFormat="1" ht="13.2" x14ac:dyDescent="0.15">
      <c r="A17" s="62" t="s">
        <v>86</v>
      </c>
      <c r="B17" s="16" t="s">
        <v>79</v>
      </c>
      <c r="C17" s="16" t="s">
        <v>80</v>
      </c>
      <c r="D17" s="16" t="s">
        <v>0</v>
      </c>
      <c r="E17" s="65" t="s">
        <v>1</v>
      </c>
      <c r="F17" s="65" t="s">
        <v>81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</row>
    <row r="18" spans="1:32" s="4" customFormat="1" ht="9.6" x14ac:dyDescent="0.15">
      <c r="A18" s="78">
        <v>1</v>
      </c>
      <c r="B18" s="79">
        <v>2</v>
      </c>
      <c r="C18" s="79">
        <v>3</v>
      </c>
      <c r="D18" s="79">
        <v>4</v>
      </c>
      <c r="E18" s="80">
        <v>5</v>
      </c>
      <c r="F18" s="80">
        <v>6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</row>
    <row r="19" spans="1:32" s="4" customFormat="1" ht="13.2" x14ac:dyDescent="0.25">
      <c r="A19" s="5" t="s">
        <v>88</v>
      </c>
      <c r="B19" s="43">
        <v>1478126.57</v>
      </c>
      <c r="C19" s="43">
        <v>1910763</v>
      </c>
      <c r="D19" s="43">
        <v>2320578</v>
      </c>
      <c r="E19" s="43">
        <v>1799170</v>
      </c>
      <c r="F19" s="43">
        <v>1749170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</row>
    <row r="20" spans="1:32" s="75" customFormat="1" ht="13.2" x14ac:dyDescent="0.25">
      <c r="A20" s="83" t="s">
        <v>3</v>
      </c>
      <c r="B20" s="84">
        <v>1433019.42</v>
      </c>
      <c r="C20" s="84">
        <v>1743673</v>
      </c>
      <c r="D20" s="84">
        <v>1731570</v>
      </c>
      <c r="E20" s="84">
        <v>1718070</v>
      </c>
      <c r="F20" s="84">
        <v>1718070</v>
      </c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</row>
    <row r="21" spans="1:32" s="4" customFormat="1" ht="13.2" x14ac:dyDescent="0.25">
      <c r="A21" s="72" t="s">
        <v>11</v>
      </c>
      <c r="B21" s="52">
        <v>1198416.68</v>
      </c>
      <c r="C21" s="52">
        <v>1442006</v>
      </c>
      <c r="D21" s="52">
        <v>1435675</v>
      </c>
      <c r="E21" s="52">
        <v>1435675</v>
      </c>
      <c r="F21" s="52">
        <v>1435675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</row>
    <row r="22" spans="1:32" s="4" customFormat="1" ht="13.2" x14ac:dyDescent="0.25">
      <c r="A22" s="72" t="s">
        <v>10</v>
      </c>
      <c r="B22" s="52">
        <v>204434.62</v>
      </c>
      <c r="C22" s="52">
        <v>272147</v>
      </c>
      <c r="D22" s="52">
        <v>266375</v>
      </c>
      <c r="E22" s="52">
        <v>252875</v>
      </c>
      <c r="F22" s="52">
        <v>252875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</row>
    <row r="23" spans="1:32" s="4" customFormat="1" ht="13.2" x14ac:dyDescent="0.25">
      <c r="A23" s="72" t="s">
        <v>9</v>
      </c>
      <c r="B23" s="52">
        <v>1002.25</v>
      </c>
      <c r="C23" s="52">
        <v>1000</v>
      </c>
      <c r="D23" s="52">
        <v>1000</v>
      </c>
      <c r="E23" s="52">
        <v>1000</v>
      </c>
      <c r="F23" s="52">
        <v>1000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</row>
    <row r="24" spans="1:32" s="4" customFormat="1" ht="26.4" x14ac:dyDescent="0.25">
      <c r="A24" s="72" t="s">
        <v>8</v>
      </c>
      <c r="B24" s="52">
        <v>28672.29</v>
      </c>
      <c r="C24" s="52">
        <v>28000</v>
      </c>
      <c r="D24" s="52">
        <v>28000</v>
      </c>
      <c r="E24" s="52">
        <v>28000</v>
      </c>
      <c r="F24" s="52">
        <v>28000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</row>
    <row r="25" spans="1:32" s="4" customFormat="1" ht="13.2" x14ac:dyDescent="0.25">
      <c r="A25" s="72" t="s">
        <v>7</v>
      </c>
      <c r="B25" s="52">
        <v>493.58</v>
      </c>
      <c r="C25" s="52">
        <v>520</v>
      </c>
      <c r="D25" s="52">
        <v>520</v>
      </c>
      <c r="E25" s="52">
        <v>520</v>
      </c>
      <c r="F25" s="52">
        <v>520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</row>
    <row r="26" spans="1:32" s="6" customFormat="1" ht="13.2" x14ac:dyDescent="0.25">
      <c r="A26" s="83" t="s">
        <v>4</v>
      </c>
      <c r="B26" s="84">
        <v>45107.15</v>
      </c>
      <c r="C26" s="84">
        <v>167090</v>
      </c>
      <c r="D26" s="84">
        <v>589008</v>
      </c>
      <c r="E26" s="84">
        <v>81100</v>
      </c>
      <c r="F26" s="84">
        <v>31100</v>
      </c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</row>
    <row r="27" spans="1:32" s="4" customFormat="1" ht="13.2" x14ac:dyDescent="0.25">
      <c r="A27" s="72" t="s">
        <v>6</v>
      </c>
      <c r="B27" s="52">
        <v>35107.15</v>
      </c>
      <c r="C27" s="52">
        <v>29700</v>
      </c>
      <c r="D27" s="52">
        <v>67100</v>
      </c>
      <c r="E27" s="52">
        <v>27100</v>
      </c>
      <c r="F27" s="52">
        <v>27100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</row>
    <row r="28" spans="1:32" s="4" customFormat="1" ht="13.2" x14ac:dyDescent="0.25">
      <c r="A28" s="72" t="s">
        <v>5</v>
      </c>
      <c r="B28" s="52">
        <v>10000</v>
      </c>
      <c r="C28" s="52">
        <v>137390</v>
      </c>
      <c r="D28" s="52">
        <v>521908</v>
      </c>
      <c r="E28" s="52">
        <v>54000</v>
      </c>
      <c r="F28" s="52">
        <v>4000</v>
      </c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</row>
    <row r="30" spans="1:32" ht="9.6" x14ac:dyDescent="0.2">
      <c r="A30" s="73"/>
      <c r="B30" s="73"/>
      <c r="C30" s="73"/>
      <c r="D30" s="73"/>
      <c r="E30" s="73"/>
      <c r="F30" s="73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</row>
    <row r="31" spans="1:32" ht="9.6" x14ac:dyDescent="0.2">
      <c r="A31" s="73"/>
      <c r="B31" s="73"/>
      <c r="C31" s="73"/>
      <c r="D31" s="73"/>
      <c r="E31" s="73"/>
      <c r="F31" s="73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</row>
    <row r="32" spans="1:32" ht="9.6" x14ac:dyDescent="0.2">
      <c r="A32" s="73"/>
      <c r="B32" s="73"/>
      <c r="C32" s="73"/>
      <c r="D32" s="73"/>
      <c r="E32" s="73"/>
      <c r="F32" s="73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</row>
    <row r="33" spans="7:32" x14ac:dyDescent="0.15"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spans="7:32" x14ac:dyDescent="0.15"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</row>
    <row r="35" spans="7:32" x14ac:dyDescent="0.15"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</row>
    <row r="36" spans="7:32" x14ac:dyDescent="0.15"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</row>
    <row r="37" spans="7:32" x14ac:dyDescent="0.15"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</row>
    <row r="38" spans="7:32" x14ac:dyDescent="0.15"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spans="7:32" x14ac:dyDescent="0.15"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spans="7:32" x14ac:dyDescent="0.15"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spans="7:32" x14ac:dyDescent="0.15"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</row>
    <row r="42" spans="7:32" x14ac:dyDescent="0.15"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</row>
    <row r="43" spans="7:32" x14ac:dyDescent="0.15"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spans="7:32" x14ac:dyDescent="0.15"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</row>
    <row r="45" spans="7:32" x14ac:dyDescent="0.15"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</row>
    <row r="46" spans="7:32" x14ac:dyDescent="0.15"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</row>
    <row r="47" spans="7:32" x14ac:dyDescent="0.15"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</row>
    <row r="48" spans="7:32" x14ac:dyDescent="0.15"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</row>
    <row r="49" spans="7:32" x14ac:dyDescent="0.15"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</row>
    <row r="50" spans="7:32" x14ac:dyDescent="0.15"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  <row r="51" spans="7:32" x14ac:dyDescent="0.15"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</row>
    <row r="52" spans="7:32" x14ac:dyDescent="0.15"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</row>
    <row r="53" spans="7:32" x14ac:dyDescent="0.15"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spans="7:32" x14ac:dyDescent="0.15"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spans="7:32" x14ac:dyDescent="0.15"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spans="7:32" x14ac:dyDescent="0.15"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spans="7:32" x14ac:dyDescent="0.15"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</row>
    <row r="58" spans="7:32" x14ac:dyDescent="0.15"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</row>
    <row r="59" spans="7:32" x14ac:dyDescent="0.15"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spans="7:32" x14ac:dyDescent="0.15"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spans="7:32" x14ac:dyDescent="0.15"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spans="7:32" x14ac:dyDescent="0.15"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spans="7:32" x14ac:dyDescent="0.15"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spans="7:32" x14ac:dyDescent="0.15"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spans="7:32" x14ac:dyDescent="0.15"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spans="7:32" x14ac:dyDescent="0.15"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spans="7:32" x14ac:dyDescent="0.15"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spans="7:32" x14ac:dyDescent="0.15"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</row>
    <row r="69" spans="7:32" x14ac:dyDescent="0.15"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</row>
    <row r="70" spans="7:32" x14ac:dyDescent="0.15"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</row>
    <row r="71" spans="7:32" x14ac:dyDescent="0.15"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</row>
    <row r="72" spans="7:32" x14ac:dyDescent="0.15"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</row>
    <row r="73" spans="7:32" x14ac:dyDescent="0.15"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</row>
    <row r="74" spans="7:32" x14ac:dyDescent="0.15"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</row>
    <row r="75" spans="7:32" x14ac:dyDescent="0.15"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</row>
    <row r="76" spans="7:32" x14ac:dyDescent="0.15"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</row>
    <row r="77" spans="7:32" x14ac:dyDescent="0.15"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</row>
    <row r="78" spans="7:32" x14ac:dyDescent="0.15"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</row>
    <row r="79" spans="7:32" x14ac:dyDescent="0.15"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</row>
    <row r="80" spans="7:32" x14ac:dyDescent="0.15"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</row>
    <row r="81" spans="7:32" x14ac:dyDescent="0.15"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</row>
    <row r="82" spans="7:32" x14ac:dyDescent="0.15"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</row>
    <row r="83" spans="7:32" x14ac:dyDescent="0.15"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</row>
    <row r="84" spans="7:32" x14ac:dyDescent="0.15"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</row>
  </sheetData>
  <mergeCells count="4">
    <mergeCell ref="A1:G1"/>
    <mergeCell ref="A2:G2"/>
    <mergeCell ref="A3:G3"/>
    <mergeCell ref="A5:G5"/>
  </mergeCells>
  <pageMargins left="0.74803149606299213" right="0.74803149606299213" top="0.98425196850393704" bottom="0.98425196850393704" header="0.51181102362204722" footer="0.51181102362204722"/>
  <pageSetup paperSize="9" scale="80" orientation="landscape" verticalDpi="0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39"/>
  <sheetViews>
    <sheetView showGridLines="0" view="pageBreakPreview" zoomScale="60" zoomScaleNormal="100" workbookViewId="0">
      <selection activeCell="J26" sqref="J26"/>
    </sheetView>
  </sheetViews>
  <sheetFormatPr defaultRowHeight="9" x14ac:dyDescent="0.15"/>
  <cols>
    <col min="1" max="1" width="51" style="1" customWidth="1"/>
    <col min="2" max="2" width="21.6640625" style="1" customWidth="1"/>
    <col min="3" max="4" width="16.6640625" style="1" customWidth="1"/>
    <col min="5" max="6" width="20.21875" style="1" customWidth="1"/>
    <col min="7" max="16384" width="8.88671875" style="1"/>
  </cols>
  <sheetData>
    <row r="1" spans="1:42" s="53" customFormat="1" ht="15.6" x14ac:dyDescent="0.15">
      <c r="A1" s="123" t="s">
        <v>89</v>
      </c>
      <c r="B1" s="123"/>
      <c r="C1" s="123"/>
      <c r="D1" s="123"/>
      <c r="E1" s="123"/>
      <c r="F1" s="123"/>
    </row>
    <row r="2" spans="1:42" s="53" customFormat="1" x14ac:dyDescent="0.15"/>
    <row r="3" spans="1:42" s="2" customFormat="1" ht="13.2" x14ac:dyDescent="0.15">
      <c r="A3" s="62" t="s">
        <v>86</v>
      </c>
      <c r="B3" s="16" t="s">
        <v>79</v>
      </c>
      <c r="C3" s="16" t="s">
        <v>80</v>
      </c>
      <c r="D3" s="16" t="s">
        <v>0</v>
      </c>
      <c r="E3" s="65" t="s">
        <v>1</v>
      </c>
      <c r="F3" s="65" t="s">
        <v>81</v>
      </c>
    </row>
    <row r="4" spans="1:42" s="2" customFormat="1" ht="9.6" x14ac:dyDescent="0.15">
      <c r="A4" s="78">
        <v>1</v>
      </c>
      <c r="B4" s="79">
        <v>2</v>
      </c>
      <c r="C4" s="79">
        <v>3</v>
      </c>
      <c r="D4" s="79">
        <v>4</v>
      </c>
      <c r="E4" s="80">
        <v>5</v>
      </c>
      <c r="F4" s="80">
        <v>6</v>
      </c>
    </row>
    <row r="5" spans="1:42" s="4" customFormat="1" ht="13.2" x14ac:dyDescent="0.25">
      <c r="A5" s="83" t="s">
        <v>87</v>
      </c>
      <c r="B5" s="84">
        <v>1486018.98</v>
      </c>
      <c r="C5" s="84">
        <v>1897904</v>
      </c>
      <c r="D5" s="84">
        <v>2320578</v>
      </c>
      <c r="E5" s="84">
        <v>1799170</v>
      </c>
      <c r="F5" s="84">
        <v>1749170</v>
      </c>
    </row>
    <row r="6" spans="1:42" s="85" customFormat="1" ht="13.2" x14ac:dyDescent="0.25">
      <c r="A6" s="64" t="s">
        <v>90</v>
      </c>
      <c r="B6" s="43">
        <v>33054.620000000003</v>
      </c>
      <c r="C6" s="43">
        <v>83945</v>
      </c>
      <c r="D6" s="43">
        <v>109820</v>
      </c>
      <c r="E6" s="43">
        <v>40820</v>
      </c>
      <c r="F6" s="43">
        <v>30820</v>
      </c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</row>
    <row r="7" spans="1:42" s="4" customFormat="1" ht="13.2" x14ac:dyDescent="0.25">
      <c r="A7" s="11" t="s">
        <v>91</v>
      </c>
      <c r="B7" s="52">
        <v>33054.620000000003</v>
      </c>
      <c r="C7" s="52">
        <v>83945</v>
      </c>
      <c r="D7" s="52">
        <v>109820</v>
      </c>
      <c r="E7" s="52">
        <v>40820</v>
      </c>
      <c r="F7" s="52">
        <v>30820</v>
      </c>
    </row>
    <row r="8" spans="1:42" s="85" customFormat="1" ht="13.2" x14ac:dyDescent="0.25">
      <c r="A8" s="64" t="s">
        <v>92</v>
      </c>
      <c r="B8" s="43">
        <v>4821.46</v>
      </c>
      <c r="C8" s="43">
        <v>6130</v>
      </c>
      <c r="D8" s="43">
        <v>7000</v>
      </c>
      <c r="E8" s="43">
        <v>7000</v>
      </c>
      <c r="F8" s="43">
        <v>7000</v>
      </c>
    </row>
    <row r="9" spans="1:42" s="4" customFormat="1" ht="13.2" x14ac:dyDescent="0.25">
      <c r="A9" s="11" t="s">
        <v>93</v>
      </c>
      <c r="B9" s="52">
        <v>4821.46</v>
      </c>
      <c r="C9" s="52">
        <v>6130</v>
      </c>
      <c r="D9" s="52">
        <v>7000</v>
      </c>
      <c r="E9" s="52">
        <v>7000</v>
      </c>
      <c r="F9" s="52">
        <v>7000</v>
      </c>
    </row>
    <row r="10" spans="1:42" s="85" customFormat="1" ht="13.2" x14ac:dyDescent="0.25">
      <c r="A10" s="64" t="s">
        <v>94</v>
      </c>
      <c r="B10" s="43">
        <v>105237.88</v>
      </c>
      <c r="C10" s="43">
        <v>142065</v>
      </c>
      <c r="D10" s="43">
        <v>116172</v>
      </c>
      <c r="E10" s="43">
        <v>115172</v>
      </c>
      <c r="F10" s="43">
        <v>115172</v>
      </c>
    </row>
    <row r="11" spans="1:42" s="4" customFormat="1" ht="13.2" x14ac:dyDescent="0.25">
      <c r="A11" s="11" t="s">
        <v>96</v>
      </c>
      <c r="B11" s="52">
        <v>21282.74</v>
      </c>
      <c r="C11" s="52">
        <v>22455</v>
      </c>
      <c r="D11" s="52">
        <v>30000</v>
      </c>
      <c r="E11" s="52">
        <v>30000</v>
      </c>
      <c r="F11" s="52">
        <v>30000</v>
      </c>
    </row>
    <row r="12" spans="1:42" s="4" customFormat="1" ht="13.2" x14ac:dyDescent="0.25">
      <c r="A12" s="11" t="s">
        <v>95</v>
      </c>
      <c r="B12" s="52">
        <v>83955.14</v>
      </c>
      <c r="C12" s="52">
        <v>119610</v>
      </c>
      <c r="D12" s="52">
        <v>86172</v>
      </c>
      <c r="E12" s="52">
        <v>85172</v>
      </c>
      <c r="F12" s="52">
        <v>85172</v>
      </c>
    </row>
    <row r="13" spans="1:42" s="85" customFormat="1" ht="13.2" x14ac:dyDescent="0.25">
      <c r="A13" s="64" t="s">
        <v>97</v>
      </c>
      <c r="B13" s="43">
        <v>1340555.02</v>
      </c>
      <c r="C13" s="43">
        <v>1662758</v>
      </c>
      <c r="D13" s="43">
        <v>2084386</v>
      </c>
      <c r="E13" s="43">
        <v>1632978</v>
      </c>
      <c r="F13" s="43">
        <v>1592978</v>
      </c>
    </row>
    <row r="14" spans="1:42" s="4" customFormat="1" ht="13.2" x14ac:dyDescent="0.25">
      <c r="A14" s="11" t="s">
        <v>98</v>
      </c>
      <c r="B14" s="86">
        <v>0</v>
      </c>
      <c r="C14" s="86">
        <v>0</v>
      </c>
      <c r="D14" s="52">
        <v>24300</v>
      </c>
      <c r="E14" s="52">
        <v>24300</v>
      </c>
      <c r="F14" s="52">
        <v>24300</v>
      </c>
    </row>
    <row r="15" spans="1:42" s="4" customFormat="1" ht="13.2" x14ac:dyDescent="0.25">
      <c r="A15" s="11" t="s">
        <v>99</v>
      </c>
      <c r="B15" s="52">
        <v>51762.39</v>
      </c>
      <c r="C15" s="52">
        <v>122080</v>
      </c>
      <c r="D15" s="86">
        <v>0</v>
      </c>
      <c r="E15" s="86">
        <v>0</v>
      </c>
      <c r="F15" s="86">
        <v>0</v>
      </c>
    </row>
    <row r="16" spans="1:42" s="4" customFormat="1" ht="13.2" x14ac:dyDescent="0.25">
      <c r="A16" s="11" t="s">
        <v>100</v>
      </c>
      <c r="B16" s="52">
        <v>1288792.6299999999</v>
      </c>
      <c r="C16" s="52">
        <v>1540678</v>
      </c>
      <c r="D16" s="52">
        <v>1521668</v>
      </c>
      <c r="E16" s="52">
        <v>1521668</v>
      </c>
      <c r="F16" s="52">
        <v>1521668</v>
      </c>
    </row>
    <row r="17" spans="1:6" s="4" customFormat="1" ht="13.2" x14ac:dyDescent="0.25">
      <c r="A17" s="11" t="s">
        <v>101</v>
      </c>
      <c r="B17" s="86">
        <v>0</v>
      </c>
      <c r="C17" s="86">
        <v>0</v>
      </c>
      <c r="D17" s="52">
        <v>47010</v>
      </c>
      <c r="E17" s="52">
        <v>47010</v>
      </c>
      <c r="F17" s="52">
        <v>47010</v>
      </c>
    </row>
    <row r="18" spans="1:6" s="4" customFormat="1" ht="13.2" x14ac:dyDescent="0.25">
      <c r="A18" s="11" t="s">
        <v>102</v>
      </c>
      <c r="B18" s="86">
        <v>0</v>
      </c>
      <c r="C18" s="86">
        <v>0</v>
      </c>
      <c r="D18" s="52">
        <v>491408</v>
      </c>
      <c r="E18" s="52">
        <v>40000</v>
      </c>
      <c r="F18" s="86">
        <v>0</v>
      </c>
    </row>
    <row r="19" spans="1:6" s="85" customFormat="1" ht="13.2" x14ac:dyDescent="0.25">
      <c r="A19" s="64" t="s">
        <v>103</v>
      </c>
      <c r="B19" s="43">
        <v>2350</v>
      </c>
      <c r="C19" s="43">
        <v>3006</v>
      </c>
      <c r="D19" s="43">
        <v>3200</v>
      </c>
      <c r="E19" s="43">
        <v>3200</v>
      </c>
      <c r="F19" s="43">
        <v>3200</v>
      </c>
    </row>
    <row r="20" spans="1:6" s="4" customFormat="1" ht="13.2" x14ac:dyDescent="0.25">
      <c r="A20" s="11" t="s">
        <v>104</v>
      </c>
      <c r="B20" s="52">
        <v>2350</v>
      </c>
      <c r="C20" s="52">
        <v>3006</v>
      </c>
      <c r="D20" s="52">
        <v>3200</v>
      </c>
      <c r="E20" s="52">
        <v>3200</v>
      </c>
      <c r="F20" s="52">
        <v>3200</v>
      </c>
    </row>
    <row r="21" spans="1:6" ht="27" customHeight="1" x14ac:dyDescent="0.15"/>
    <row r="22" spans="1:6" s="4" customFormat="1" ht="13.2" x14ac:dyDescent="0.15">
      <c r="A22" s="62" t="s">
        <v>86</v>
      </c>
      <c r="B22" s="16" t="s">
        <v>79</v>
      </c>
      <c r="C22" s="16" t="s">
        <v>80</v>
      </c>
      <c r="D22" s="16" t="s">
        <v>0</v>
      </c>
      <c r="E22" s="65" t="s">
        <v>1</v>
      </c>
      <c r="F22" s="65" t="s">
        <v>81</v>
      </c>
    </row>
    <row r="23" spans="1:6" s="4" customFormat="1" ht="9.6" x14ac:dyDescent="0.15">
      <c r="A23" s="78">
        <v>1</v>
      </c>
      <c r="B23" s="79">
        <v>2</v>
      </c>
      <c r="C23" s="79">
        <v>3</v>
      </c>
      <c r="D23" s="79">
        <v>4</v>
      </c>
      <c r="E23" s="80">
        <v>5</v>
      </c>
      <c r="F23" s="80">
        <v>6</v>
      </c>
    </row>
    <row r="24" spans="1:6" s="4" customFormat="1" ht="13.2" x14ac:dyDescent="0.25">
      <c r="A24" s="83" t="s">
        <v>88</v>
      </c>
      <c r="B24" s="84">
        <v>1478126.57</v>
      </c>
      <c r="C24" s="84">
        <v>1910763</v>
      </c>
      <c r="D24" s="84">
        <v>2320578</v>
      </c>
      <c r="E24" s="84">
        <v>1799170</v>
      </c>
      <c r="F24" s="84">
        <v>1749170</v>
      </c>
    </row>
    <row r="25" spans="1:6" s="85" customFormat="1" ht="13.2" x14ac:dyDescent="0.25">
      <c r="A25" s="64" t="s">
        <v>90</v>
      </c>
      <c r="B25" s="43">
        <v>40609.120000000003</v>
      </c>
      <c r="C25" s="43">
        <v>83945</v>
      </c>
      <c r="D25" s="43">
        <v>109820</v>
      </c>
      <c r="E25" s="43">
        <v>40820</v>
      </c>
      <c r="F25" s="43">
        <v>30820</v>
      </c>
    </row>
    <row r="26" spans="1:6" s="4" customFormat="1" ht="13.2" x14ac:dyDescent="0.25">
      <c r="A26" s="11" t="s">
        <v>91</v>
      </c>
      <c r="B26" s="52">
        <v>40609.120000000003</v>
      </c>
      <c r="C26" s="52">
        <v>83945</v>
      </c>
      <c r="D26" s="52">
        <v>109820</v>
      </c>
      <c r="E26" s="52">
        <v>40820</v>
      </c>
      <c r="F26" s="52">
        <v>30820</v>
      </c>
    </row>
    <row r="27" spans="1:6" s="85" customFormat="1" ht="13.2" x14ac:dyDescent="0.25">
      <c r="A27" s="64" t="s">
        <v>92</v>
      </c>
      <c r="B27" s="3">
        <v>426.14</v>
      </c>
      <c r="C27" s="43">
        <v>8200</v>
      </c>
      <c r="D27" s="43">
        <v>7000</v>
      </c>
      <c r="E27" s="43">
        <v>7000</v>
      </c>
      <c r="F27" s="43">
        <v>7000</v>
      </c>
    </row>
    <row r="28" spans="1:6" s="4" customFormat="1" ht="13.2" x14ac:dyDescent="0.25">
      <c r="A28" s="11" t="s">
        <v>93</v>
      </c>
      <c r="B28" s="10">
        <v>426.14</v>
      </c>
      <c r="C28" s="52">
        <v>8200</v>
      </c>
      <c r="D28" s="52">
        <v>7000</v>
      </c>
      <c r="E28" s="52">
        <v>7000</v>
      </c>
      <c r="F28" s="52">
        <v>7000</v>
      </c>
    </row>
    <row r="29" spans="1:6" s="85" customFormat="1" ht="13.2" x14ac:dyDescent="0.25">
      <c r="A29" s="64" t="s">
        <v>94</v>
      </c>
      <c r="B29" s="43">
        <v>111734.25</v>
      </c>
      <c r="C29" s="43">
        <v>146110</v>
      </c>
      <c r="D29" s="43">
        <v>116172</v>
      </c>
      <c r="E29" s="43">
        <v>115172</v>
      </c>
      <c r="F29" s="43">
        <v>115172</v>
      </c>
    </row>
    <row r="30" spans="1:6" s="4" customFormat="1" ht="13.2" x14ac:dyDescent="0.25">
      <c r="A30" s="11" t="s">
        <v>96</v>
      </c>
      <c r="B30" s="52">
        <v>20503.39</v>
      </c>
      <c r="C30" s="52">
        <v>26500</v>
      </c>
      <c r="D30" s="52">
        <v>30000</v>
      </c>
      <c r="E30" s="52">
        <v>30000</v>
      </c>
      <c r="F30" s="52">
        <v>30000</v>
      </c>
    </row>
    <row r="31" spans="1:6" s="4" customFormat="1" ht="13.2" x14ac:dyDescent="0.25">
      <c r="A31" s="11" t="s">
        <v>95</v>
      </c>
      <c r="B31" s="52">
        <v>91230.86</v>
      </c>
      <c r="C31" s="52">
        <v>119610</v>
      </c>
      <c r="D31" s="52">
        <v>86172</v>
      </c>
      <c r="E31" s="52">
        <v>85172</v>
      </c>
      <c r="F31" s="52">
        <v>85172</v>
      </c>
    </row>
    <row r="32" spans="1:6" s="85" customFormat="1" ht="13.2" x14ac:dyDescent="0.25">
      <c r="A32" s="64" t="s">
        <v>97</v>
      </c>
      <c r="B32" s="43">
        <v>1323035.78</v>
      </c>
      <c r="C32" s="43">
        <v>1669308</v>
      </c>
      <c r="D32" s="43">
        <v>2084386</v>
      </c>
      <c r="E32" s="43">
        <v>1632978</v>
      </c>
      <c r="F32" s="43">
        <v>1592978</v>
      </c>
    </row>
    <row r="33" spans="1:6" s="4" customFormat="1" ht="13.2" x14ac:dyDescent="0.25">
      <c r="A33" s="11" t="s">
        <v>98</v>
      </c>
      <c r="B33" s="86">
        <v>0</v>
      </c>
      <c r="C33" s="86">
        <v>0</v>
      </c>
      <c r="D33" s="52">
        <v>24300</v>
      </c>
      <c r="E33" s="52">
        <v>24300</v>
      </c>
      <c r="F33" s="52">
        <v>24300</v>
      </c>
    </row>
    <row r="34" spans="1:6" s="4" customFormat="1" ht="13.2" x14ac:dyDescent="0.25">
      <c r="A34" s="11" t="s">
        <v>99</v>
      </c>
      <c r="B34" s="52">
        <v>41668.51</v>
      </c>
      <c r="C34" s="52">
        <v>122080</v>
      </c>
      <c r="D34" s="86">
        <v>0</v>
      </c>
      <c r="E34" s="86">
        <v>0</v>
      </c>
      <c r="F34" s="86">
        <v>0</v>
      </c>
    </row>
    <row r="35" spans="1:6" s="4" customFormat="1" ht="13.2" x14ac:dyDescent="0.25">
      <c r="A35" s="11" t="s">
        <v>100</v>
      </c>
      <c r="B35" s="52">
        <v>1281367.27</v>
      </c>
      <c r="C35" s="52">
        <v>1547228</v>
      </c>
      <c r="D35" s="52">
        <v>1521668</v>
      </c>
      <c r="E35" s="52">
        <v>1521668</v>
      </c>
      <c r="F35" s="52">
        <v>1521668</v>
      </c>
    </row>
    <row r="36" spans="1:6" s="4" customFormat="1" ht="13.2" x14ac:dyDescent="0.25">
      <c r="A36" s="11" t="s">
        <v>101</v>
      </c>
      <c r="B36" s="86">
        <v>0</v>
      </c>
      <c r="C36" s="86">
        <v>0</v>
      </c>
      <c r="D36" s="52">
        <v>47010</v>
      </c>
      <c r="E36" s="52">
        <v>47010</v>
      </c>
      <c r="F36" s="52">
        <v>47010</v>
      </c>
    </row>
    <row r="37" spans="1:6" s="4" customFormat="1" ht="13.2" x14ac:dyDescent="0.25">
      <c r="A37" s="11" t="s">
        <v>102</v>
      </c>
      <c r="B37" s="86">
        <v>0</v>
      </c>
      <c r="C37" s="86">
        <v>0</v>
      </c>
      <c r="D37" s="52">
        <v>491408</v>
      </c>
      <c r="E37" s="52">
        <v>40000</v>
      </c>
      <c r="F37" s="86">
        <v>0</v>
      </c>
    </row>
    <row r="38" spans="1:6" s="85" customFormat="1" ht="13.2" x14ac:dyDescent="0.25">
      <c r="A38" s="64" t="s">
        <v>103</v>
      </c>
      <c r="B38" s="43">
        <v>2321.2800000000002</v>
      </c>
      <c r="C38" s="43">
        <v>3200</v>
      </c>
      <c r="D38" s="43">
        <v>3200</v>
      </c>
      <c r="E38" s="43">
        <v>3200</v>
      </c>
      <c r="F38" s="43">
        <v>3200</v>
      </c>
    </row>
    <row r="39" spans="1:6" s="4" customFormat="1" ht="13.2" x14ac:dyDescent="0.25">
      <c r="A39" s="11" t="s">
        <v>104</v>
      </c>
      <c r="B39" s="52">
        <v>2321.2800000000002</v>
      </c>
      <c r="C39" s="52">
        <v>3200</v>
      </c>
      <c r="D39" s="52">
        <v>3200</v>
      </c>
      <c r="E39" s="52">
        <v>3200</v>
      </c>
      <c r="F39" s="52">
        <v>3200</v>
      </c>
    </row>
  </sheetData>
  <mergeCells count="1">
    <mergeCell ref="A1:F1"/>
  </mergeCells>
  <pageMargins left="0.74803149606299213" right="0.74803149606299213" top="0.98425196850393704" bottom="0.98425196850393704" header="0.51181102362204722" footer="0.51181102362204722"/>
  <pageSetup paperSize="9" scale="8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9"/>
  <sheetViews>
    <sheetView showGridLines="0" view="pageBreakPreview" zoomScale="60" zoomScaleNormal="100" workbookViewId="0">
      <selection activeCell="K37" sqref="K37"/>
    </sheetView>
  </sheetViews>
  <sheetFormatPr defaultRowHeight="9" x14ac:dyDescent="0.15"/>
  <cols>
    <col min="1" max="1" width="51.109375" style="1" customWidth="1"/>
    <col min="2" max="2" width="21.6640625" style="1" customWidth="1"/>
    <col min="3" max="4" width="16.77734375" style="1" customWidth="1"/>
    <col min="5" max="6" width="20.21875" style="1" customWidth="1"/>
    <col min="7" max="16384" width="8.88671875" style="1"/>
  </cols>
  <sheetData>
    <row r="1" spans="1:30" s="53" customFormat="1" ht="15.6" x14ac:dyDescent="0.15">
      <c r="A1" s="123" t="s">
        <v>105</v>
      </c>
      <c r="B1" s="133"/>
      <c r="C1" s="133"/>
      <c r="D1" s="133"/>
      <c r="E1" s="133"/>
      <c r="F1" s="133"/>
    </row>
    <row r="2" spans="1:30" s="2" customFormat="1" ht="22.2" customHeight="1" x14ac:dyDescent="0.15">
      <c r="A2" s="62" t="s">
        <v>86</v>
      </c>
      <c r="B2" s="16" t="s">
        <v>79</v>
      </c>
      <c r="C2" s="16" t="s">
        <v>80</v>
      </c>
      <c r="D2" s="16" t="s">
        <v>0</v>
      </c>
      <c r="E2" s="65" t="s">
        <v>1</v>
      </c>
      <c r="F2" s="65" t="s">
        <v>81</v>
      </c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pans="1:30" s="7" customFormat="1" ht="9.6" x14ac:dyDescent="0.15">
      <c r="A3" s="78">
        <v>1</v>
      </c>
      <c r="B3" s="79">
        <v>2</v>
      </c>
      <c r="C3" s="79">
        <v>3</v>
      </c>
      <c r="D3" s="79">
        <v>4</v>
      </c>
      <c r="E3" s="80">
        <v>5</v>
      </c>
      <c r="F3" s="80">
        <v>6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pans="1:30" s="7" customFormat="1" ht="13.2" x14ac:dyDescent="0.25">
      <c r="A4" s="83" t="s">
        <v>88</v>
      </c>
      <c r="B4" s="84">
        <v>1478126.57</v>
      </c>
      <c r="C4" s="84">
        <v>1910763</v>
      </c>
      <c r="D4" s="84">
        <v>2320578</v>
      </c>
      <c r="E4" s="84">
        <v>1799170</v>
      </c>
      <c r="F4" s="84">
        <v>1749170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0" s="4" customFormat="1" ht="13.2" x14ac:dyDescent="0.25">
      <c r="A5" s="12" t="s">
        <v>30</v>
      </c>
      <c r="B5" s="43">
        <v>1478126.57</v>
      </c>
      <c r="C5" s="43">
        <v>1910763</v>
      </c>
      <c r="D5" s="43">
        <v>2320578</v>
      </c>
      <c r="E5" s="43">
        <v>1799170</v>
      </c>
      <c r="F5" s="43">
        <v>1749170</v>
      </c>
    </row>
    <row r="6" spans="1:30" s="4" customFormat="1" ht="13.2" x14ac:dyDescent="0.25">
      <c r="A6" s="87" t="s">
        <v>29</v>
      </c>
      <c r="B6" s="52">
        <v>1477484.99</v>
      </c>
      <c r="C6" s="52">
        <v>1909395</v>
      </c>
      <c r="D6" s="52">
        <v>2319910</v>
      </c>
      <c r="E6" s="52">
        <v>1798502</v>
      </c>
      <c r="F6" s="52">
        <v>1748502</v>
      </c>
    </row>
    <row r="7" spans="1:30" s="4" customFormat="1" ht="26.4" x14ac:dyDescent="0.25">
      <c r="A7" s="87" t="s">
        <v>28</v>
      </c>
      <c r="B7" s="52">
        <v>148</v>
      </c>
      <c r="C7" s="52">
        <v>148</v>
      </c>
      <c r="D7" s="52">
        <v>148</v>
      </c>
      <c r="E7" s="52">
        <v>148</v>
      </c>
      <c r="F7" s="52">
        <v>148</v>
      </c>
    </row>
    <row r="8" spans="1:30" s="4" customFormat="1" ht="26.4" x14ac:dyDescent="0.25">
      <c r="A8" s="87" t="s">
        <v>27</v>
      </c>
      <c r="B8" s="52">
        <v>493.58</v>
      </c>
      <c r="C8" s="52">
        <v>1220</v>
      </c>
      <c r="D8" s="52">
        <v>520</v>
      </c>
      <c r="E8" s="52">
        <v>520</v>
      </c>
      <c r="F8" s="52">
        <v>520</v>
      </c>
    </row>
    <row r="9" spans="1:30" s="4" customFormat="1" x14ac:dyDescent="0.15"/>
  </sheetData>
  <mergeCells count="1">
    <mergeCell ref="A1:F1"/>
  </mergeCells>
  <pageMargins left="0.74803149606299213" right="0.74803149606299213" top="0.98425196850393704" bottom="0.98425196850393704" header="0.51181102362204722" footer="0.51181102362204722"/>
  <pageSetup paperSize="9" scale="80" orientation="landscape" verticalDpi="0" r:id="rId1"/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5"/>
  <sheetViews>
    <sheetView view="pageBreakPreview" zoomScale="60" zoomScaleNormal="100" workbookViewId="0">
      <selection activeCell="L10" sqref="L10"/>
    </sheetView>
  </sheetViews>
  <sheetFormatPr defaultRowHeight="14.4" x14ac:dyDescent="0.3"/>
  <cols>
    <col min="1" max="1" width="25.33203125" customWidth="1"/>
    <col min="2" max="2" width="14" bestFit="1" customWidth="1"/>
    <col min="3" max="3" width="16.109375" bestFit="1" customWidth="1"/>
    <col min="4" max="4" width="9.88671875" bestFit="1" customWidth="1"/>
    <col min="5" max="5" width="16.6640625" customWidth="1"/>
    <col min="6" max="6" width="17.44140625" customWidth="1"/>
  </cols>
  <sheetData>
    <row r="1" spans="1:6" ht="15.6" customHeight="1" x14ac:dyDescent="0.3">
      <c r="A1" s="123" t="s">
        <v>31</v>
      </c>
      <c r="B1" s="123"/>
      <c r="C1" s="123"/>
      <c r="D1" s="123"/>
      <c r="E1" s="123"/>
      <c r="F1" s="123"/>
    </row>
    <row r="2" spans="1:6" ht="17.399999999999999" x14ac:dyDescent="0.3">
      <c r="A2" s="17"/>
      <c r="B2" s="17"/>
      <c r="C2" s="17"/>
      <c r="D2" s="17"/>
      <c r="E2" s="18"/>
      <c r="F2" s="18"/>
    </row>
    <row r="3" spans="1:6" x14ac:dyDescent="0.3">
      <c r="A3" s="62" t="s">
        <v>86</v>
      </c>
      <c r="B3" s="16" t="s">
        <v>79</v>
      </c>
      <c r="C3" s="16" t="s">
        <v>80</v>
      </c>
      <c r="D3" s="16" t="s">
        <v>0</v>
      </c>
      <c r="E3" s="65" t="s">
        <v>1</v>
      </c>
      <c r="F3" s="65" t="s">
        <v>81</v>
      </c>
    </row>
    <row r="4" spans="1:6" x14ac:dyDescent="0.3">
      <c r="A4" s="42">
        <v>1</v>
      </c>
      <c r="B4" s="42">
        <v>2</v>
      </c>
      <c r="C4" s="41">
        <v>3</v>
      </c>
      <c r="D4" s="41">
        <v>4</v>
      </c>
      <c r="E4" s="41">
        <v>5</v>
      </c>
      <c r="F4" s="41">
        <v>6</v>
      </c>
    </row>
    <row r="5" spans="1:6" s="13" customFormat="1" x14ac:dyDescent="0.3">
      <c r="A5" s="89" t="s">
        <v>34</v>
      </c>
      <c r="B5" s="90">
        <v>0</v>
      </c>
      <c r="C5" s="90">
        <v>0</v>
      </c>
      <c r="D5" s="90">
        <v>0</v>
      </c>
      <c r="E5" s="90">
        <v>0</v>
      </c>
      <c r="F5" s="90">
        <v>0</v>
      </c>
    </row>
    <row r="6" spans="1:6" ht="26.4" x14ac:dyDescent="0.3">
      <c r="A6" s="21" t="s">
        <v>106</v>
      </c>
      <c r="B6" s="61">
        <v>0</v>
      </c>
      <c r="C6" s="61">
        <v>0</v>
      </c>
      <c r="D6" s="61">
        <v>0</v>
      </c>
      <c r="E6" s="61">
        <v>0</v>
      </c>
      <c r="F6" s="61">
        <v>0</v>
      </c>
    </row>
    <row r="7" spans="1:6" x14ac:dyDescent="0.3">
      <c r="A7" s="23" t="s">
        <v>107</v>
      </c>
      <c r="B7" s="60">
        <v>0</v>
      </c>
      <c r="C7" s="60">
        <v>0</v>
      </c>
      <c r="D7" s="60">
        <v>0</v>
      </c>
      <c r="E7" s="60">
        <v>0</v>
      </c>
      <c r="F7" s="60">
        <v>0</v>
      </c>
    </row>
    <row r="8" spans="1:6" s="13" customFormat="1" x14ac:dyDescent="0.3">
      <c r="A8" s="91" t="s">
        <v>35</v>
      </c>
      <c r="B8" s="90">
        <v>0</v>
      </c>
      <c r="C8" s="90">
        <v>0</v>
      </c>
      <c r="D8" s="90">
        <v>0</v>
      </c>
      <c r="E8" s="90">
        <v>0</v>
      </c>
      <c r="F8" s="90">
        <v>0</v>
      </c>
    </row>
    <row r="9" spans="1:6" ht="26.4" x14ac:dyDescent="0.3">
      <c r="A9" s="27" t="s">
        <v>108</v>
      </c>
      <c r="B9" s="61">
        <v>0</v>
      </c>
      <c r="C9" s="61">
        <v>0</v>
      </c>
      <c r="D9" s="61">
        <v>0</v>
      </c>
      <c r="E9" s="61">
        <v>0</v>
      </c>
      <c r="F9" s="61">
        <v>0</v>
      </c>
    </row>
    <row r="10" spans="1:6" ht="26.4" x14ac:dyDescent="0.3">
      <c r="A10" s="28" t="s">
        <v>109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</row>
    <row r="11" spans="1:6" x14ac:dyDescent="0.3">
      <c r="A11" s="13"/>
      <c r="B11" s="13"/>
      <c r="C11" s="13"/>
      <c r="D11" s="13"/>
      <c r="E11" s="13"/>
      <c r="F11" s="13"/>
    </row>
    <row r="12" spans="1:6" x14ac:dyDescent="0.3">
      <c r="A12" s="13"/>
      <c r="B12" s="13"/>
      <c r="C12" s="13"/>
      <c r="D12" s="13"/>
      <c r="E12" s="13"/>
      <c r="F12" s="13"/>
    </row>
    <row r="13" spans="1:6" x14ac:dyDescent="0.3">
      <c r="A13" s="13"/>
      <c r="B13" s="13"/>
      <c r="C13" s="13"/>
      <c r="D13" s="13"/>
      <c r="E13" s="13"/>
      <c r="F13" s="13"/>
    </row>
    <row r="14" spans="1:6" x14ac:dyDescent="0.3">
      <c r="A14" s="13"/>
      <c r="B14" s="13"/>
      <c r="C14" s="13"/>
      <c r="D14" s="13"/>
      <c r="E14" s="13"/>
      <c r="F14" s="13"/>
    </row>
    <row r="15" spans="1:6" x14ac:dyDescent="0.3">
      <c r="A15" s="13"/>
      <c r="B15" s="13"/>
      <c r="C15" s="13"/>
      <c r="D15" s="13"/>
      <c r="E15" s="13"/>
      <c r="F15" s="13"/>
    </row>
  </sheetData>
  <mergeCells count="1">
    <mergeCell ref="A1:F1"/>
  </mergeCells>
  <pageMargins left="0.7" right="0.7" top="0.75" bottom="0.75" header="0.3" footer="0.3"/>
  <pageSetup paperSize="9" scale="87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6"/>
  <sheetViews>
    <sheetView view="pageBreakPreview" zoomScale="60" zoomScaleNormal="100" workbookViewId="0">
      <selection activeCell="B20" sqref="B20"/>
    </sheetView>
  </sheetViews>
  <sheetFormatPr defaultRowHeight="14.4" x14ac:dyDescent="0.3"/>
  <cols>
    <col min="1" max="1" width="27.44140625" customWidth="1"/>
    <col min="2" max="2" width="14" bestFit="1" customWidth="1"/>
    <col min="3" max="3" width="16.109375" bestFit="1" customWidth="1"/>
    <col min="4" max="4" width="9.88671875" bestFit="1" customWidth="1"/>
    <col min="5" max="5" width="16.6640625" bestFit="1" customWidth="1"/>
    <col min="6" max="6" width="16.33203125" customWidth="1"/>
  </cols>
  <sheetData>
    <row r="1" spans="1:7" ht="15.6" x14ac:dyDescent="0.3">
      <c r="A1" s="123" t="s">
        <v>33</v>
      </c>
      <c r="B1" s="123"/>
      <c r="C1" s="123"/>
      <c r="D1" s="123"/>
      <c r="E1" s="123"/>
      <c r="F1" s="123"/>
      <c r="G1" s="13"/>
    </row>
    <row r="2" spans="1:7" ht="17.399999999999999" x14ac:dyDescent="0.3">
      <c r="A2" s="17"/>
      <c r="B2" s="17"/>
      <c r="C2" s="17"/>
      <c r="D2" s="17"/>
      <c r="E2" s="18"/>
      <c r="F2" s="18"/>
      <c r="G2" s="13"/>
    </row>
    <row r="3" spans="1:7" x14ac:dyDescent="0.3">
      <c r="A3" s="62" t="s">
        <v>86</v>
      </c>
      <c r="B3" s="16" t="s">
        <v>79</v>
      </c>
      <c r="C3" s="16" t="s">
        <v>80</v>
      </c>
      <c r="D3" s="16" t="s">
        <v>0</v>
      </c>
      <c r="E3" s="65" t="s">
        <v>1</v>
      </c>
      <c r="F3" s="65" t="s">
        <v>81</v>
      </c>
      <c r="G3" s="13"/>
    </row>
    <row r="4" spans="1:7" x14ac:dyDescent="0.3">
      <c r="A4" s="42">
        <v>1</v>
      </c>
      <c r="B4" s="42">
        <v>2</v>
      </c>
      <c r="C4" s="41">
        <v>3</v>
      </c>
      <c r="D4" s="41">
        <v>4</v>
      </c>
      <c r="E4" s="41">
        <v>5</v>
      </c>
      <c r="F4" s="41">
        <v>6</v>
      </c>
      <c r="G4" s="39"/>
    </row>
    <row r="5" spans="1:7" x14ac:dyDescent="0.3">
      <c r="A5" s="91" t="s">
        <v>34</v>
      </c>
      <c r="B5" s="90">
        <v>0</v>
      </c>
      <c r="C5" s="90">
        <v>0</v>
      </c>
      <c r="D5" s="90">
        <v>0</v>
      </c>
      <c r="E5" s="90">
        <v>0</v>
      </c>
      <c r="F5" s="90">
        <v>0</v>
      </c>
      <c r="G5" s="51"/>
    </row>
    <row r="6" spans="1:7" x14ac:dyDescent="0.3">
      <c r="A6" s="21" t="s">
        <v>110</v>
      </c>
      <c r="B6" s="61">
        <v>0</v>
      </c>
      <c r="C6" s="61">
        <v>0</v>
      </c>
      <c r="D6" s="61">
        <v>0</v>
      </c>
      <c r="E6" s="61">
        <v>0</v>
      </c>
      <c r="F6" s="61">
        <v>0</v>
      </c>
      <c r="G6" s="51"/>
    </row>
    <row r="7" spans="1:7" x14ac:dyDescent="0.3">
      <c r="A7" s="22" t="s">
        <v>91</v>
      </c>
      <c r="B7" s="60">
        <v>0</v>
      </c>
      <c r="C7" s="60">
        <v>0</v>
      </c>
      <c r="D7" s="60">
        <v>0</v>
      </c>
      <c r="E7" s="60">
        <v>0</v>
      </c>
      <c r="F7" s="60">
        <v>0</v>
      </c>
      <c r="G7" s="13"/>
    </row>
    <row r="8" spans="1:7" ht="39.6" x14ac:dyDescent="0.3">
      <c r="A8" s="21" t="s">
        <v>111</v>
      </c>
      <c r="B8" s="61">
        <v>0</v>
      </c>
      <c r="C8" s="61">
        <v>0</v>
      </c>
      <c r="D8" s="61">
        <v>0</v>
      </c>
      <c r="E8" s="61">
        <v>0</v>
      </c>
      <c r="F8" s="61">
        <v>0</v>
      </c>
      <c r="G8" s="51"/>
    </row>
    <row r="9" spans="1:7" ht="39.6" x14ac:dyDescent="0.3">
      <c r="A9" s="50" t="s">
        <v>112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13"/>
    </row>
    <row r="10" spans="1:7" x14ac:dyDescent="0.3">
      <c r="A10" s="91" t="s">
        <v>35</v>
      </c>
      <c r="B10" s="90">
        <v>0</v>
      </c>
      <c r="C10" s="90">
        <v>0</v>
      </c>
      <c r="D10" s="90">
        <v>0</v>
      </c>
      <c r="E10" s="90">
        <v>0</v>
      </c>
      <c r="F10" s="90">
        <v>0</v>
      </c>
      <c r="G10" s="51"/>
    </row>
    <row r="11" spans="1:7" x14ac:dyDescent="0.3">
      <c r="A11" s="27" t="s">
        <v>110</v>
      </c>
      <c r="B11" s="61">
        <v>0</v>
      </c>
      <c r="C11" s="61">
        <v>0</v>
      </c>
      <c r="D11" s="61">
        <v>0</v>
      </c>
      <c r="E11" s="61">
        <v>0</v>
      </c>
      <c r="F11" s="61">
        <v>0</v>
      </c>
      <c r="G11" s="51"/>
    </row>
    <row r="12" spans="1:7" x14ac:dyDescent="0.3">
      <c r="A12" s="22" t="s">
        <v>91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13"/>
    </row>
    <row r="13" spans="1:7" x14ac:dyDescent="0.3">
      <c r="A13" s="27" t="s">
        <v>113</v>
      </c>
      <c r="B13" s="61">
        <v>0</v>
      </c>
      <c r="C13" s="61">
        <v>0</v>
      </c>
      <c r="D13" s="61">
        <v>0</v>
      </c>
      <c r="E13" s="61">
        <v>0</v>
      </c>
      <c r="F13" s="61">
        <v>0</v>
      </c>
      <c r="G13" s="51"/>
    </row>
    <row r="14" spans="1:7" x14ac:dyDescent="0.3">
      <c r="A14" s="22" t="s">
        <v>93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13"/>
    </row>
    <row r="15" spans="1:7" x14ac:dyDescent="0.3">
      <c r="A15" s="13"/>
      <c r="B15" s="13"/>
      <c r="C15" s="13"/>
      <c r="D15" s="13"/>
      <c r="E15" s="13"/>
      <c r="F15" s="13"/>
      <c r="G15" s="13"/>
    </row>
    <row r="16" spans="1:7" x14ac:dyDescent="0.3">
      <c r="A16" s="13"/>
      <c r="B16" s="13"/>
      <c r="C16" s="13"/>
      <c r="D16" s="13"/>
      <c r="E16" s="13"/>
      <c r="F16" s="13"/>
      <c r="G16" s="13"/>
    </row>
  </sheetData>
  <mergeCells count="1">
    <mergeCell ref="A1:F1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64"/>
  <sheetViews>
    <sheetView showGridLines="0" tabSelected="1" view="pageBreakPreview" topLeftCell="A124" zoomScale="60" zoomScaleNormal="80" workbookViewId="0">
      <selection activeCell="A162" sqref="A162"/>
    </sheetView>
  </sheetViews>
  <sheetFormatPr defaultRowHeight="9" x14ac:dyDescent="0.15"/>
  <cols>
    <col min="1" max="1" width="51" style="53" customWidth="1"/>
    <col min="2" max="2" width="21.6640625" style="53" customWidth="1"/>
    <col min="3" max="4" width="16.6640625" style="53" customWidth="1"/>
    <col min="5" max="6" width="20.21875" style="53" customWidth="1"/>
    <col min="7" max="16384" width="8.88671875" style="53"/>
  </cols>
  <sheetData>
    <row r="1" spans="1:11" ht="15.6" x14ac:dyDescent="0.3">
      <c r="A1" s="123" t="s">
        <v>114</v>
      </c>
      <c r="B1" s="123"/>
      <c r="C1" s="137"/>
      <c r="D1" s="137"/>
      <c r="E1" s="137"/>
      <c r="F1" s="137"/>
      <c r="G1" s="137"/>
    </row>
    <row r="2" spans="1:11" ht="5.4" customHeight="1" x14ac:dyDescent="0.3">
      <c r="A2" s="31"/>
      <c r="B2" s="92"/>
      <c r="C2" s="32"/>
      <c r="D2" s="32"/>
      <c r="E2" s="32"/>
      <c r="F2" s="32"/>
      <c r="G2" s="32"/>
    </row>
    <row r="3" spans="1:11" ht="22.2" customHeight="1" x14ac:dyDescent="0.15">
      <c r="A3" s="127" t="s">
        <v>115</v>
      </c>
      <c r="B3" s="127"/>
      <c r="C3" s="127"/>
      <c r="D3" s="127"/>
      <c r="E3" s="127"/>
      <c r="F3" s="127"/>
      <c r="G3" s="127"/>
    </row>
    <row r="4" spans="1:11" ht="25.8" customHeight="1" x14ac:dyDescent="0.15">
      <c r="A4" s="138" t="s">
        <v>116</v>
      </c>
      <c r="B4" s="138"/>
      <c r="C4" s="138"/>
      <c r="D4" s="138"/>
      <c r="E4" s="138"/>
      <c r="F4" s="138"/>
      <c r="G4" s="93"/>
    </row>
    <row r="5" spans="1:11" ht="15.6" customHeight="1" x14ac:dyDescent="0.15"/>
    <row r="6" spans="1:11" ht="13.2" customHeight="1" x14ac:dyDescent="0.15">
      <c r="A6" s="62" t="s">
        <v>86</v>
      </c>
      <c r="B6" s="16" t="s">
        <v>79</v>
      </c>
      <c r="C6" s="16" t="s">
        <v>80</v>
      </c>
      <c r="D6" s="16" t="s">
        <v>0</v>
      </c>
      <c r="E6" s="65" t="s">
        <v>1</v>
      </c>
      <c r="F6" s="65" t="s">
        <v>81</v>
      </c>
      <c r="K6" s="53" t="s">
        <v>123</v>
      </c>
    </row>
    <row r="7" spans="1:11" ht="10.199999999999999" x14ac:dyDescent="0.15">
      <c r="A7" s="42">
        <v>1</v>
      </c>
      <c r="B7" s="42">
        <v>2</v>
      </c>
      <c r="C7" s="41">
        <v>3</v>
      </c>
      <c r="D7" s="41">
        <v>4</v>
      </c>
      <c r="E7" s="41">
        <v>5</v>
      </c>
      <c r="F7" s="41">
        <v>6</v>
      </c>
    </row>
    <row r="8" spans="1:11" ht="26.4" x14ac:dyDescent="0.25">
      <c r="A8" s="98" t="s">
        <v>53</v>
      </c>
      <c r="B8" s="99">
        <v>1478126.57</v>
      </c>
      <c r="C8" s="99">
        <v>1910763</v>
      </c>
      <c r="D8" s="99">
        <v>2320578</v>
      </c>
      <c r="E8" s="99">
        <v>1799170</v>
      </c>
      <c r="F8" s="99">
        <v>1749170</v>
      </c>
    </row>
    <row r="9" spans="1:11" ht="13.2" x14ac:dyDescent="0.25">
      <c r="A9" s="100" t="s">
        <v>52</v>
      </c>
      <c r="B9" s="101">
        <v>1478126.57</v>
      </c>
      <c r="C9" s="101">
        <v>1910763</v>
      </c>
      <c r="D9" s="101">
        <v>2320578</v>
      </c>
      <c r="E9" s="101">
        <v>1799170</v>
      </c>
      <c r="F9" s="101">
        <v>1749170</v>
      </c>
    </row>
    <row r="10" spans="1:11" ht="13.2" x14ac:dyDescent="0.25">
      <c r="A10" s="95" t="s">
        <v>26</v>
      </c>
      <c r="B10" s="96">
        <v>40609.120000000003</v>
      </c>
      <c r="C10" s="96">
        <v>83945</v>
      </c>
      <c r="D10" s="96">
        <v>109820</v>
      </c>
      <c r="E10" s="96">
        <v>40820</v>
      </c>
      <c r="F10" s="96">
        <v>30820</v>
      </c>
    </row>
    <row r="11" spans="1:11" ht="13.2" x14ac:dyDescent="0.25">
      <c r="A11" s="95" t="s">
        <v>25</v>
      </c>
      <c r="B11" s="96">
        <v>426.14</v>
      </c>
      <c r="C11" s="96">
        <v>8200</v>
      </c>
      <c r="D11" s="96">
        <v>7000</v>
      </c>
      <c r="E11" s="96">
        <v>7000</v>
      </c>
      <c r="F11" s="96">
        <v>7000</v>
      </c>
    </row>
    <row r="12" spans="1:11" ht="13.2" x14ac:dyDescent="0.25">
      <c r="A12" s="95" t="s">
        <v>24</v>
      </c>
      <c r="B12" s="96">
        <v>20503.39</v>
      </c>
      <c r="C12" s="96">
        <v>26500</v>
      </c>
      <c r="D12" s="96">
        <v>30000</v>
      </c>
      <c r="E12" s="96">
        <v>30000</v>
      </c>
      <c r="F12" s="96">
        <v>30000</v>
      </c>
    </row>
    <row r="13" spans="1:11" ht="13.2" x14ac:dyDescent="0.25">
      <c r="A13" s="95" t="s">
        <v>23</v>
      </c>
      <c r="B13" s="96">
        <v>91230.86</v>
      </c>
      <c r="C13" s="96">
        <v>119610</v>
      </c>
      <c r="D13" s="96">
        <v>86172</v>
      </c>
      <c r="E13" s="96">
        <v>85172</v>
      </c>
      <c r="F13" s="96">
        <v>85172</v>
      </c>
    </row>
    <row r="14" spans="1:11" ht="13.2" x14ac:dyDescent="0.25">
      <c r="A14" s="95" t="s">
        <v>22</v>
      </c>
      <c r="B14" s="97">
        <v>0</v>
      </c>
      <c r="C14" s="97">
        <v>0</v>
      </c>
      <c r="D14" s="96">
        <v>24300</v>
      </c>
      <c r="E14" s="96">
        <v>24300</v>
      </c>
      <c r="F14" s="96">
        <v>24300</v>
      </c>
    </row>
    <row r="15" spans="1:11" ht="13.2" x14ac:dyDescent="0.25">
      <c r="A15" s="95" t="s">
        <v>21</v>
      </c>
      <c r="B15" s="96">
        <v>41668.51</v>
      </c>
      <c r="C15" s="96">
        <v>122080</v>
      </c>
      <c r="D15" s="97">
        <v>0</v>
      </c>
      <c r="E15" s="97">
        <v>0</v>
      </c>
      <c r="F15" s="97">
        <v>0</v>
      </c>
    </row>
    <row r="16" spans="1:11" ht="13.2" x14ac:dyDescent="0.25">
      <c r="A16" s="95" t="s">
        <v>20</v>
      </c>
      <c r="B16" s="96">
        <v>1281367.27</v>
      </c>
      <c r="C16" s="96">
        <v>1547228</v>
      </c>
      <c r="D16" s="96">
        <v>1521668</v>
      </c>
      <c r="E16" s="96">
        <v>1521668</v>
      </c>
      <c r="F16" s="96">
        <v>1521668</v>
      </c>
    </row>
    <row r="17" spans="1:6" ht="13.2" x14ac:dyDescent="0.25">
      <c r="A17" s="95" t="s">
        <v>19</v>
      </c>
      <c r="B17" s="97">
        <v>0</v>
      </c>
      <c r="C17" s="97">
        <v>0</v>
      </c>
      <c r="D17" s="96">
        <v>47010</v>
      </c>
      <c r="E17" s="96">
        <v>47010</v>
      </c>
      <c r="F17" s="96">
        <v>47010</v>
      </c>
    </row>
    <row r="18" spans="1:6" ht="13.2" x14ac:dyDescent="0.25">
      <c r="A18" s="95" t="s">
        <v>18</v>
      </c>
      <c r="B18" s="97">
        <v>0</v>
      </c>
      <c r="C18" s="97">
        <v>0</v>
      </c>
      <c r="D18" s="96">
        <v>491408</v>
      </c>
      <c r="E18" s="96">
        <v>40000</v>
      </c>
      <c r="F18" s="97">
        <v>0</v>
      </c>
    </row>
    <row r="19" spans="1:6" ht="13.2" x14ac:dyDescent="0.25">
      <c r="A19" s="95" t="s">
        <v>17</v>
      </c>
      <c r="B19" s="96">
        <v>2321.2800000000002</v>
      </c>
      <c r="C19" s="96">
        <v>3200</v>
      </c>
      <c r="D19" s="96">
        <v>3200</v>
      </c>
      <c r="E19" s="96">
        <v>3200</v>
      </c>
      <c r="F19" s="96">
        <v>3200</v>
      </c>
    </row>
    <row r="20" spans="1:6" ht="13.2" x14ac:dyDescent="0.25">
      <c r="A20" s="95"/>
      <c r="B20" s="96"/>
      <c r="C20" s="96"/>
      <c r="D20" s="96"/>
      <c r="E20" s="96"/>
      <c r="F20" s="96"/>
    </row>
    <row r="21" spans="1:6" ht="13.2" x14ac:dyDescent="0.25">
      <c r="A21" s="100" t="s">
        <v>51</v>
      </c>
      <c r="B21" s="101">
        <v>61742.75</v>
      </c>
      <c r="C21" s="101">
        <v>204325</v>
      </c>
      <c r="D21" s="101">
        <v>663088</v>
      </c>
      <c r="E21" s="101">
        <v>141680</v>
      </c>
      <c r="F21" s="101">
        <v>91680</v>
      </c>
    </row>
    <row r="22" spans="1:6" ht="13.2" x14ac:dyDescent="0.25">
      <c r="A22" s="102" t="s">
        <v>50</v>
      </c>
      <c r="B22" s="103">
        <v>0</v>
      </c>
      <c r="C22" s="103">
        <v>106000</v>
      </c>
      <c r="D22" s="103">
        <v>571408</v>
      </c>
      <c r="E22" s="103">
        <v>50000</v>
      </c>
      <c r="F22" s="103">
        <v>0</v>
      </c>
    </row>
    <row r="23" spans="1:6" s="54" customFormat="1" ht="13.2" x14ac:dyDescent="0.25">
      <c r="A23" s="63" t="s">
        <v>26</v>
      </c>
      <c r="B23" s="94">
        <v>0</v>
      </c>
      <c r="C23" s="43">
        <v>3000</v>
      </c>
      <c r="D23" s="43">
        <v>79000</v>
      </c>
      <c r="E23" s="43">
        <v>10000</v>
      </c>
      <c r="F23" s="94">
        <v>0</v>
      </c>
    </row>
    <row r="24" spans="1:6" ht="13.2" x14ac:dyDescent="0.25">
      <c r="A24" s="88" t="s">
        <v>3</v>
      </c>
      <c r="B24" s="52">
        <v>0</v>
      </c>
      <c r="C24" s="52">
        <v>1000</v>
      </c>
      <c r="D24" s="52">
        <v>1000</v>
      </c>
      <c r="E24" s="52">
        <v>0</v>
      </c>
      <c r="F24" s="52">
        <v>0</v>
      </c>
    </row>
    <row r="25" spans="1:6" ht="13.2" x14ac:dyDescent="0.25">
      <c r="A25" s="72" t="s">
        <v>10</v>
      </c>
      <c r="B25" s="52">
        <v>0</v>
      </c>
      <c r="C25" s="52">
        <v>1000</v>
      </c>
      <c r="D25" s="52">
        <v>1000</v>
      </c>
      <c r="E25" s="52">
        <v>0</v>
      </c>
      <c r="F25" s="52">
        <v>0</v>
      </c>
    </row>
    <row r="26" spans="1:6" ht="13.2" x14ac:dyDescent="0.25">
      <c r="A26" s="88" t="s">
        <v>4</v>
      </c>
      <c r="B26" s="52">
        <v>0</v>
      </c>
      <c r="C26" s="52">
        <v>2000</v>
      </c>
      <c r="D26" s="52">
        <v>78000</v>
      </c>
      <c r="E26" s="52">
        <v>10000</v>
      </c>
      <c r="F26" s="52">
        <v>0</v>
      </c>
    </row>
    <row r="27" spans="1:6" ht="13.2" x14ac:dyDescent="0.25">
      <c r="A27" s="72" t="s">
        <v>5</v>
      </c>
      <c r="B27" s="52">
        <v>0</v>
      </c>
      <c r="C27" s="52">
        <v>2000</v>
      </c>
      <c r="D27" s="52">
        <v>78000</v>
      </c>
      <c r="E27" s="52">
        <v>10000</v>
      </c>
      <c r="F27" s="52">
        <v>0</v>
      </c>
    </row>
    <row r="28" spans="1:6" s="54" customFormat="1" ht="13.2" x14ac:dyDescent="0.25">
      <c r="A28" s="63" t="s">
        <v>23</v>
      </c>
      <c r="B28" s="94">
        <v>0</v>
      </c>
      <c r="C28" s="43">
        <v>1000</v>
      </c>
      <c r="D28" s="43">
        <v>1000</v>
      </c>
      <c r="E28" s="94">
        <v>0</v>
      </c>
      <c r="F28" s="94">
        <v>0</v>
      </c>
    </row>
    <row r="29" spans="1:6" ht="13.2" x14ac:dyDescent="0.25">
      <c r="A29" s="88" t="s">
        <v>4</v>
      </c>
      <c r="B29" s="52">
        <v>0</v>
      </c>
      <c r="C29" s="52">
        <v>1000</v>
      </c>
      <c r="D29" s="52">
        <v>1000</v>
      </c>
      <c r="E29" s="52">
        <v>0</v>
      </c>
      <c r="F29" s="52">
        <v>0</v>
      </c>
    </row>
    <row r="30" spans="1:6" ht="13.2" x14ac:dyDescent="0.25">
      <c r="A30" s="72" t="s">
        <v>5</v>
      </c>
      <c r="B30" s="52">
        <v>0</v>
      </c>
      <c r="C30" s="52">
        <v>1000</v>
      </c>
      <c r="D30" s="52">
        <v>1000</v>
      </c>
      <c r="E30" s="52">
        <v>0</v>
      </c>
      <c r="F30" s="52">
        <v>0</v>
      </c>
    </row>
    <row r="31" spans="1:6" s="54" customFormat="1" ht="13.2" x14ac:dyDescent="0.25">
      <c r="A31" s="63" t="s">
        <v>21</v>
      </c>
      <c r="B31" s="94">
        <v>0</v>
      </c>
      <c r="C31" s="43">
        <v>102000</v>
      </c>
      <c r="D31" s="94">
        <v>0</v>
      </c>
      <c r="E31" s="94">
        <v>0</v>
      </c>
      <c r="F31" s="94">
        <v>0</v>
      </c>
    </row>
    <row r="32" spans="1:6" ht="13.2" x14ac:dyDescent="0.25">
      <c r="A32" s="88" t="s">
        <v>3</v>
      </c>
      <c r="B32" s="52">
        <v>0</v>
      </c>
      <c r="C32" s="52">
        <v>2000</v>
      </c>
      <c r="D32" s="52">
        <v>0</v>
      </c>
      <c r="E32" s="52">
        <v>0</v>
      </c>
      <c r="F32" s="52">
        <v>0</v>
      </c>
    </row>
    <row r="33" spans="1:6" ht="13.2" x14ac:dyDescent="0.25">
      <c r="A33" s="72" t="s">
        <v>10</v>
      </c>
      <c r="B33" s="52">
        <v>0</v>
      </c>
      <c r="C33" s="52">
        <v>2000</v>
      </c>
      <c r="D33" s="52">
        <v>0</v>
      </c>
      <c r="E33" s="52">
        <v>0</v>
      </c>
      <c r="F33" s="52">
        <v>0</v>
      </c>
    </row>
    <row r="34" spans="1:6" ht="13.2" x14ac:dyDescent="0.25">
      <c r="A34" s="88" t="s">
        <v>4</v>
      </c>
      <c r="B34" s="52">
        <v>0</v>
      </c>
      <c r="C34" s="52">
        <v>100000</v>
      </c>
      <c r="D34" s="52">
        <v>0</v>
      </c>
      <c r="E34" s="52">
        <v>0</v>
      </c>
      <c r="F34" s="52">
        <v>0</v>
      </c>
    </row>
    <row r="35" spans="1:6" ht="13.2" x14ac:dyDescent="0.25">
      <c r="A35" s="72" t="s">
        <v>5</v>
      </c>
      <c r="B35" s="52">
        <v>0</v>
      </c>
      <c r="C35" s="52">
        <v>100000</v>
      </c>
      <c r="D35" s="52">
        <v>0</v>
      </c>
      <c r="E35" s="52">
        <v>0</v>
      </c>
      <c r="F35" s="52">
        <v>0</v>
      </c>
    </row>
    <row r="36" spans="1:6" s="54" customFormat="1" ht="13.2" x14ac:dyDescent="0.25">
      <c r="A36" s="63" t="s">
        <v>18</v>
      </c>
      <c r="B36" s="94">
        <v>0</v>
      </c>
      <c r="C36" s="94">
        <v>0</v>
      </c>
      <c r="D36" s="43">
        <v>491408</v>
      </c>
      <c r="E36" s="43">
        <v>40000</v>
      </c>
      <c r="F36" s="94">
        <v>0</v>
      </c>
    </row>
    <row r="37" spans="1:6" ht="13.2" x14ac:dyDescent="0.25">
      <c r="A37" s="88" t="s">
        <v>3</v>
      </c>
      <c r="B37" s="52">
        <v>0</v>
      </c>
      <c r="C37" s="52">
        <v>0</v>
      </c>
      <c r="D37" s="52">
        <v>12500</v>
      </c>
      <c r="E37" s="52">
        <v>0</v>
      </c>
      <c r="F37" s="52">
        <v>0</v>
      </c>
    </row>
    <row r="38" spans="1:6" ht="13.2" x14ac:dyDescent="0.25">
      <c r="A38" s="72" t="s">
        <v>10</v>
      </c>
      <c r="B38" s="52">
        <v>0</v>
      </c>
      <c r="C38" s="52">
        <v>0</v>
      </c>
      <c r="D38" s="52">
        <v>12500</v>
      </c>
      <c r="E38" s="52">
        <v>0</v>
      </c>
      <c r="F38" s="52">
        <v>0</v>
      </c>
    </row>
    <row r="39" spans="1:6" ht="13.2" x14ac:dyDescent="0.25">
      <c r="A39" s="88" t="s">
        <v>4</v>
      </c>
      <c r="B39" s="52">
        <v>0</v>
      </c>
      <c r="C39" s="52">
        <v>0</v>
      </c>
      <c r="D39" s="52">
        <v>478908</v>
      </c>
      <c r="E39" s="52">
        <v>40000</v>
      </c>
      <c r="F39" s="52">
        <v>0</v>
      </c>
    </row>
    <row r="40" spans="1:6" ht="13.2" x14ac:dyDescent="0.25">
      <c r="A40" s="72" t="s">
        <v>6</v>
      </c>
      <c r="B40" s="52">
        <v>0</v>
      </c>
      <c r="C40" s="52">
        <v>0</v>
      </c>
      <c r="D40" s="52">
        <v>40000</v>
      </c>
      <c r="E40" s="52">
        <v>0</v>
      </c>
      <c r="F40" s="52">
        <v>0</v>
      </c>
    </row>
    <row r="41" spans="1:6" ht="13.2" x14ac:dyDescent="0.25">
      <c r="A41" s="72" t="s">
        <v>5</v>
      </c>
      <c r="B41" s="52">
        <v>0</v>
      </c>
      <c r="C41" s="52">
        <v>0</v>
      </c>
      <c r="D41" s="52">
        <v>438908</v>
      </c>
      <c r="E41" s="52">
        <v>40000</v>
      </c>
      <c r="F41" s="52">
        <v>0</v>
      </c>
    </row>
    <row r="42" spans="1:6" ht="13.2" x14ac:dyDescent="0.25">
      <c r="A42" s="102" t="s">
        <v>49</v>
      </c>
      <c r="B42" s="103">
        <v>61742.75</v>
      </c>
      <c r="C42" s="103">
        <v>98325</v>
      </c>
      <c r="D42" s="103">
        <v>91680</v>
      </c>
      <c r="E42" s="103">
        <v>91680</v>
      </c>
      <c r="F42" s="103">
        <v>91680</v>
      </c>
    </row>
    <row r="43" spans="1:6" ht="13.2" x14ac:dyDescent="0.25">
      <c r="A43" s="63" t="s">
        <v>26</v>
      </c>
      <c r="B43" s="43">
        <v>20074.240000000002</v>
      </c>
      <c r="C43" s="43">
        <v>70635</v>
      </c>
      <c r="D43" s="43">
        <v>20370</v>
      </c>
      <c r="E43" s="43">
        <v>20370</v>
      </c>
      <c r="F43" s="43">
        <v>20370</v>
      </c>
    </row>
    <row r="44" spans="1:6" ht="13.2" x14ac:dyDescent="0.25">
      <c r="A44" s="88" t="s">
        <v>3</v>
      </c>
      <c r="B44" s="52">
        <v>20074.240000000002</v>
      </c>
      <c r="C44" s="52">
        <v>70635</v>
      </c>
      <c r="D44" s="52">
        <v>20370</v>
      </c>
      <c r="E44" s="52">
        <v>20370</v>
      </c>
      <c r="F44" s="52">
        <v>20370</v>
      </c>
    </row>
    <row r="45" spans="1:6" ht="13.2" x14ac:dyDescent="0.25">
      <c r="A45" s="72" t="s">
        <v>11</v>
      </c>
      <c r="B45" s="52">
        <v>17175.57</v>
      </c>
      <c r="C45" s="52">
        <v>64226</v>
      </c>
      <c r="D45" s="52">
        <v>18815</v>
      </c>
      <c r="E45" s="52">
        <v>18815</v>
      </c>
      <c r="F45" s="52">
        <v>18815</v>
      </c>
    </row>
    <row r="46" spans="1:6" ht="13.2" x14ac:dyDescent="0.25">
      <c r="A46" s="72" t="s">
        <v>10</v>
      </c>
      <c r="B46" s="52">
        <v>2898.67</v>
      </c>
      <c r="C46" s="52">
        <v>6409</v>
      </c>
      <c r="D46" s="52">
        <v>1555</v>
      </c>
      <c r="E46" s="52">
        <v>1555</v>
      </c>
      <c r="F46" s="52">
        <v>1555</v>
      </c>
    </row>
    <row r="47" spans="1:6" ht="13.2" x14ac:dyDescent="0.25">
      <c r="A47" s="63" t="s">
        <v>22</v>
      </c>
      <c r="B47" s="94">
        <v>0</v>
      </c>
      <c r="C47" s="94">
        <v>0</v>
      </c>
      <c r="D47" s="43">
        <v>24300</v>
      </c>
      <c r="E47" s="43">
        <v>24300</v>
      </c>
      <c r="F47" s="43">
        <v>24300</v>
      </c>
    </row>
    <row r="48" spans="1:6" ht="13.2" x14ac:dyDescent="0.25">
      <c r="A48" s="88" t="s">
        <v>3</v>
      </c>
      <c r="B48" s="52">
        <v>0</v>
      </c>
      <c r="C48" s="52">
        <v>0</v>
      </c>
      <c r="D48" s="52">
        <v>24300</v>
      </c>
      <c r="E48" s="52">
        <v>24300</v>
      </c>
      <c r="F48" s="52">
        <v>24300</v>
      </c>
    </row>
    <row r="49" spans="1:6" ht="13.2" x14ac:dyDescent="0.25">
      <c r="A49" s="72" t="s">
        <v>11</v>
      </c>
      <c r="B49" s="52">
        <v>0</v>
      </c>
      <c r="C49" s="52">
        <v>0</v>
      </c>
      <c r="D49" s="52">
        <v>22445</v>
      </c>
      <c r="E49" s="52">
        <v>22445</v>
      </c>
      <c r="F49" s="52">
        <v>22445</v>
      </c>
    </row>
    <row r="50" spans="1:6" ht="13.2" x14ac:dyDescent="0.25">
      <c r="A50" s="72" t="s">
        <v>10</v>
      </c>
      <c r="B50" s="52">
        <v>0</v>
      </c>
      <c r="C50" s="52">
        <v>0</v>
      </c>
      <c r="D50" s="52">
        <v>1855</v>
      </c>
      <c r="E50" s="52">
        <v>1855</v>
      </c>
      <c r="F50" s="52">
        <v>1855</v>
      </c>
    </row>
    <row r="51" spans="1:6" ht="13.2" x14ac:dyDescent="0.25">
      <c r="A51" s="63" t="s">
        <v>21</v>
      </c>
      <c r="B51" s="43">
        <v>41668.51</v>
      </c>
      <c r="C51" s="43">
        <v>20080</v>
      </c>
      <c r="D51" s="94">
        <v>0</v>
      </c>
      <c r="E51" s="94">
        <v>0</v>
      </c>
      <c r="F51" s="94">
        <v>0</v>
      </c>
    </row>
    <row r="52" spans="1:6" ht="13.2" x14ac:dyDescent="0.25">
      <c r="A52" s="88" t="s">
        <v>3</v>
      </c>
      <c r="B52" s="52">
        <v>41668.51</v>
      </c>
      <c r="C52" s="52">
        <v>20080</v>
      </c>
      <c r="D52" s="52">
        <v>0</v>
      </c>
      <c r="E52" s="52">
        <v>0</v>
      </c>
      <c r="F52" s="52">
        <v>0</v>
      </c>
    </row>
    <row r="53" spans="1:6" ht="13.2" x14ac:dyDescent="0.25">
      <c r="A53" s="72" t="s">
        <v>11</v>
      </c>
      <c r="B53" s="52">
        <v>31753.119999999999</v>
      </c>
      <c r="C53" s="52">
        <v>18210</v>
      </c>
      <c r="D53" s="52">
        <v>0</v>
      </c>
      <c r="E53" s="52">
        <v>0</v>
      </c>
      <c r="F53" s="52">
        <v>0</v>
      </c>
    </row>
    <row r="54" spans="1:6" ht="13.2" x14ac:dyDescent="0.25">
      <c r="A54" s="72" t="s">
        <v>10</v>
      </c>
      <c r="B54" s="52">
        <v>9915.39</v>
      </c>
      <c r="C54" s="52">
        <v>1870</v>
      </c>
      <c r="D54" s="52">
        <v>0</v>
      </c>
      <c r="E54" s="52">
        <v>0</v>
      </c>
      <c r="F54" s="52">
        <v>0</v>
      </c>
    </row>
    <row r="55" spans="1:6" ht="13.2" x14ac:dyDescent="0.25">
      <c r="A55" s="63" t="s">
        <v>20</v>
      </c>
      <c r="B55" s="94">
        <v>0</v>
      </c>
      <c r="C55" s="43">
        <v>7610</v>
      </c>
      <c r="D55" s="94">
        <v>0</v>
      </c>
      <c r="E55" s="86">
        <v>0</v>
      </c>
      <c r="F55" s="94">
        <v>0</v>
      </c>
    </row>
    <row r="56" spans="1:6" ht="13.2" x14ac:dyDescent="0.25">
      <c r="A56" s="88" t="s">
        <v>3</v>
      </c>
      <c r="B56" s="52">
        <v>0</v>
      </c>
      <c r="C56" s="52">
        <v>7610</v>
      </c>
      <c r="D56" s="52">
        <v>0</v>
      </c>
      <c r="E56" s="52">
        <v>0</v>
      </c>
      <c r="F56" s="52">
        <v>0</v>
      </c>
    </row>
    <row r="57" spans="1:6" ht="13.2" x14ac:dyDescent="0.25">
      <c r="A57" s="72" t="s">
        <v>11</v>
      </c>
      <c r="B57" s="52">
        <v>0</v>
      </c>
      <c r="C57" s="52">
        <v>7010</v>
      </c>
      <c r="D57" s="52">
        <v>0</v>
      </c>
      <c r="E57" s="52">
        <v>0</v>
      </c>
      <c r="F57" s="52">
        <v>0</v>
      </c>
    </row>
    <row r="58" spans="1:6" ht="13.2" x14ac:dyDescent="0.25">
      <c r="A58" s="72" t="s">
        <v>10</v>
      </c>
      <c r="B58" s="52">
        <v>0</v>
      </c>
      <c r="C58" s="52">
        <v>600</v>
      </c>
      <c r="D58" s="52">
        <v>0</v>
      </c>
      <c r="E58" s="52">
        <v>0</v>
      </c>
      <c r="F58" s="52">
        <v>0</v>
      </c>
    </row>
    <row r="59" spans="1:6" ht="13.2" x14ac:dyDescent="0.25">
      <c r="A59" s="63" t="s">
        <v>19</v>
      </c>
      <c r="B59" s="94">
        <v>0</v>
      </c>
      <c r="C59" s="94">
        <v>0</v>
      </c>
      <c r="D59" s="43">
        <v>47010</v>
      </c>
      <c r="E59" s="43">
        <v>47010</v>
      </c>
      <c r="F59" s="43">
        <v>47010</v>
      </c>
    </row>
    <row r="60" spans="1:6" ht="13.2" x14ac:dyDescent="0.25">
      <c r="A60" s="88" t="s">
        <v>3</v>
      </c>
      <c r="B60" s="52">
        <v>0</v>
      </c>
      <c r="C60" s="52">
        <v>0</v>
      </c>
      <c r="D60" s="52">
        <v>47010</v>
      </c>
      <c r="E60" s="52">
        <v>47010</v>
      </c>
      <c r="F60" s="52">
        <v>47010</v>
      </c>
    </row>
    <row r="61" spans="1:6" ht="13.2" x14ac:dyDescent="0.25">
      <c r="A61" s="72" t="s">
        <v>11</v>
      </c>
      <c r="B61" s="52">
        <v>0</v>
      </c>
      <c r="C61" s="52">
        <v>0</v>
      </c>
      <c r="D61" s="52">
        <v>43415</v>
      </c>
      <c r="E61" s="52">
        <v>43415</v>
      </c>
      <c r="F61" s="52">
        <v>43415</v>
      </c>
    </row>
    <row r="62" spans="1:6" ht="13.2" x14ac:dyDescent="0.25">
      <c r="A62" s="72" t="s">
        <v>10</v>
      </c>
      <c r="B62" s="52">
        <v>0</v>
      </c>
      <c r="C62" s="52">
        <v>0</v>
      </c>
      <c r="D62" s="52">
        <v>3595</v>
      </c>
      <c r="E62" s="52">
        <v>3595</v>
      </c>
      <c r="F62" s="52">
        <v>3595</v>
      </c>
    </row>
    <row r="63" spans="1:6" ht="26.4" x14ac:dyDescent="0.25">
      <c r="A63" s="100" t="s">
        <v>48</v>
      </c>
      <c r="B63" s="101">
        <v>149670.74</v>
      </c>
      <c r="C63" s="101">
        <v>207128</v>
      </c>
      <c r="D63" s="101">
        <v>193618</v>
      </c>
      <c r="E63" s="101">
        <v>193618</v>
      </c>
      <c r="F63" s="101">
        <v>193618</v>
      </c>
    </row>
    <row r="64" spans="1:6" ht="26.4" x14ac:dyDescent="0.25">
      <c r="A64" s="102" t="s">
        <v>47</v>
      </c>
      <c r="B64" s="103">
        <v>48948.86</v>
      </c>
      <c r="C64" s="103">
        <v>88550</v>
      </c>
      <c r="D64" s="103">
        <v>81700</v>
      </c>
      <c r="E64" s="103">
        <v>81700</v>
      </c>
      <c r="F64" s="103">
        <v>81700</v>
      </c>
    </row>
    <row r="65" spans="1:6" ht="13.2" x14ac:dyDescent="0.25">
      <c r="A65" s="63" t="s">
        <v>26</v>
      </c>
      <c r="B65" s="43">
        <v>200</v>
      </c>
      <c r="C65" s="43">
        <v>100</v>
      </c>
      <c r="D65" s="94">
        <v>0</v>
      </c>
      <c r="E65" s="86">
        <v>0</v>
      </c>
      <c r="F65" s="94">
        <v>0</v>
      </c>
    </row>
    <row r="66" spans="1:6" ht="13.2" x14ac:dyDescent="0.25">
      <c r="A66" s="88" t="s">
        <v>3</v>
      </c>
      <c r="B66" s="52">
        <v>200</v>
      </c>
      <c r="C66" s="52">
        <v>100</v>
      </c>
      <c r="D66" s="52">
        <v>0</v>
      </c>
      <c r="E66" s="52">
        <v>0</v>
      </c>
      <c r="F66" s="52">
        <v>0</v>
      </c>
    </row>
    <row r="67" spans="1:6" ht="13.2" x14ac:dyDescent="0.25">
      <c r="A67" s="72" t="s">
        <v>11</v>
      </c>
      <c r="B67" s="52">
        <v>200</v>
      </c>
      <c r="C67" s="52">
        <v>100</v>
      </c>
      <c r="D67" s="52">
        <v>0</v>
      </c>
      <c r="E67" s="52">
        <v>0</v>
      </c>
      <c r="F67" s="52">
        <v>0</v>
      </c>
    </row>
    <row r="68" spans="1:6" ht="13.2" x14ac:dyDescent="0.25">
      <c r="A68" s="63" t="s">
        <v>25</v>
      </c>
      <c r="B68" s="43">
        <v>426.14</v>
      </c>
      <c r="C68" s="43">
        <v>5000</v>
      </c>
      <c r="D68" s="43">
        <v>4000</v>
      </c>
      <c r="E68" s="43">
        <v>4000</v>
      </c>
      <c r="F68" s="43">
        <v>4000</v>
      </c>
    </row>
    <row r="69" spans="1:6" ht="13.2" x14ac:dyDescent="0.25">
      <c r="A69" s="88" t="s">
        <v>3</v>
      </c>
      <c r="B69" s="52">
        <v>426.14</v>
      </c>
      <c r="C69" s="52">
        <v>5000</v>
      </c>
      <c r="D69" s="52">
        <v>4000</v>
      </c>
      <c r="E69" s="52">
        <v>4000</v>
      </c>
      <c r="F69" s="52">
        <v>4000</v>
      </c>
    </row>
    <row r="70" spans="1:6" ht="13.2" x14ac:dyDescent="0.25">
      <c r="A70" s="72" t="s">
        <v>10</v>
      </c>
      <c r="B70" s="52">
        <v>426.14</v>
      </c>
      <c r="C70" s="52">
        <v>5000</v>
      </c>
      <c r="D70" s="52">
        <v>4000</v>
      </c>
      <c r="E70" s="52">
        <v>4000</v>
      </c>
      <c r="F70" s="52">
        <v>4000</v>
      </c>
    </row>
    <row r="71" spans="1:6" ht="13.2" x14ac:dyDescent="0.25">
      <c r="A71" s="63" t="s">
        <v>24</v>
      </c>
      <c r="B71" s="43">
        <v>8226.51</v>
      </c>
      <c r="C71" s="43">
        <v>8100</v>
      </c>
      <c r="D71" s="43">
        <v>9100</v>
      </c>
      <c r="E71" s="43">
        <v>9100</v>
      </c>
      <c r="F71" s="43">
        <v>9100</v>
      </c>
    </row>
    <row r="72" spans="1:6" ht="13.2" x14ac:dyDescent="0.25">
      <c r="A72" s="88" t="s">
        <v>3</v>
      </c>
      <c r="B72" s="52">
        <v>8226.51</v>
      </c>
      <c r="C72" s="52">
        <v>8100</v>
      </c>
      <c r="D72" s="52">
        <v>9100</v>
      </c>
      <c r="E72" s="52">
        <v>9100</v>
      </c>
      <c r="F72" s="52">
        <v>9100</v>
      </c>
    </row>
    <row r="73" spans="1:6" ht="13.2" x14ac:dyDescent="0.25">
      <c r="A73" s="72" t="s">
        <v>10</v>
      </c>
      <c r="B73" s="52">
        <v>8226.51</v>
      </c>
      <c r="C73" s="52">
        <v>8100</v>
      </c>
      <c r="D73" s="52">
        <v>9100</v>
      </c>
      <c r="E73" s="52">
        <v>9100</v>
      </c>
      <c r="F73" s="52">
        <v>9100</v>
      </c>
    </row>
    <row r="74" spans="1:6" ht="13.2" x14ac:dyDescent="0.25">
      <c r="A74" s="63" t="s">
        <v>20</v>
      </c>
      <c r="B74" s="43">
        <v>40096.21</v>
      </c>
      <c r="C74" s="43">
        <v>75350</v>
      </c>
      <c r="D74" s="43">
        <v>68600</v>
      </c>
      <c r="E74" s="43">
        <v>68600</v>
      </c>
      <c r="F74" s="43">
        <v>68600</v>
      </c>
    </row>
    <row r="75" spans="1:6" ht="13.2" x14ac:dyDescent="0.25">
      <c r="A75" s="88" t="s">
        <v>3</v>
      </c>
      <c r="B75" s="52">
        <v>31395.94</v>
      </c>
      <c r="C75" s="52">
        <v>58050</v>
      </c>
      <c r="D75" s="52">
        <v>51300</v>
      </c>
      <c r="E75" s="52">
        <v>51300</v>
      </c>
      <c r="F75" s="52">
        <v>51300</v>
      </c>
    </row>
    <row r="76" spans="1:6" ht="13.2" x14ac:dyDescent="0.25">
      <c r="A76" s="72" t="s">
        <v>10</v>
      </c>
      <c r="B76" s="52">
        <v>2723.65</v>
      </c>
      <c r="C76" s="52">
        <v>30050</v>
      </c>
      <c r="D76" s="52">
        <v>23300</v>
      </c>
      <c r="E76" s="52">
        <v>23300</v>
      </c>
      <c r="F76" s="52">
        <v>23300</v>
      </c>
    </row>
    <row r="77" spans="1:6" ht="26.4" x14ac:dyDescent="0.25">
      <c r="A77" s="72" t="s">
        <v>8</v>
      </c>
      <c r="B77" s="52">
        <v>28672.29</v>
      </c>
      <c r="C77" s="52">
        <v>28000</v>
      </c>
      <c r="D77" s="52">
        <v>28000</v>
      </c>
      <c r="E77" s="52">
        <v>28000</v>
      </c>
      <c r="F77" s="52">
        <v>28000</v>
      </c>
    </row>
    <row r="78" spans="1:6" ht="13.2" x14ac:dyDescent="0.25">
      <c r="A78" s="88" t="s">
        <v>4</v>
      </c>
      <c r="B78" s="52">
        <v>8700.27</v>
      </c>
      <c r="C78" s="52">
        <v>17300</v>
      </c>
      <c r="D78" s="52">
        <v>17300</v>
      </c>
      <c r="E78" s="52">
        <v>17300</v>
      </c>
      <c r="F78" s="52">
        <v>17300</v>
      </c>
    </row>
    <row r="79" spans="1:6" ht="13.2" x14ac:dyDescent="0.25">
      <c r="A79" s="72" t="s">
        <v>6</v>
      </c>
      <c r="B79" s="52">
        <v>8700.27</v>
      </c>
      <c r="C79" s="52">
        <v>17300</v>
      </c>
      <c r="D79" s="52">
        <v>17300</v>
      </c>
      <c r="E79" s="52">
        <v>17300</v>
      </c>
      <c r="F79" s="52">
        <v>17300</v>
      </c>
    </row>
    <row r="80" spans="1:6" ht="13.2" x14ac:dyDescent="0.25">
      <c r="A80" s="102" t="s">
        <v>46</v>
      </c>
      <c r="B80" s="103">
        <v>59559.360000000001</v>
      </c>
      <c r="C80" s="103">
        <v>64100</v>
      </c>
      <c r="D80" s="103">
        <v>62500</v>
      </c>
      <c r="E80" s="103">
        <v>62500</v>
      </c>
      <c r="F80" s="103">
        <v>62500</v>
      </c>
    </row>
    <row r="81" spans="1:6" ht="13.2" x14ac:dyDescent="0.25">
      <c r="A81" s="63" t="s">
        <v>24</v>
      </c>
      <c r="B81" s="43">
        <v>3031.7</v>
      </c>
      <c r="C81" s="43">
        <v>2100</v>
      </c>
      <c r="D81" s="43">
        <v>500</v>
      </c>
      <c r="E81" s="52">
        <v>500</v>
      </c>
      <c r="F81" s="43">
        <v>500</v>
      </c>
    </row>
    <row r="82" spans="1:6" ht="13.2" x14ac:dyDescent="0.25">
      <c r="A82" s="88" t="s">
        <v>3</v>
      </c>
      <c r="B82" s="52">
        <v>3031.7</v>
      </c>
      <c r="C82" s="52">
        <v>2100</v>
      </c>
      <c r="D82" s="52">
        <v>500</v>
      </c>
      <c r="E82" s="52">
        <v>500</v>
      </c>
      <c r="F82" s="52">
        <v>500</v>
      </c>
    </row>
    <row r="83" spans="1:6" ht="13.2" x14ac:dyDescent="0.25">
      <c r="A83" s="72" t="s">
        <v>10</v>
      </c>
      <c r="B83" s="52">
        <v>3031.7</v>
      </c>
      <c r="C83" s="52">
        <v>2100</v>
      </c>
      <c r="D83" s="52">
        <v>500</v>
      </c>
      <c r="E83" s="52">
        <v>500</v>
      </c>
      <c r="F83" s="52">
        <v>500</v>
      </c>
    </row>
    <row r="84" spans="1:6" ht="13.2" x14ac:dyDescent="0.25">
      <c r="A84" s="63" t="s">
        <v>20</v>
      </c>
      <c r="B84" s="43">
        <v>56527.66</v>
      </c>
      <c r="C84" s="43">
        <v>62000</v>
      </c>
      <c r="D84" s="43">
        <v>62000</v>
      </c>
      <c r="E84" s="52">
        <v>62000</v>
      </c>
      <c r="F84" s="43">
        <v>62000</v>
      </c>
    </row>
    <row r="85" spans="1:6" ht="13.2" x14ac:dyDescent="0.25">
      <c r="A85" s="88" t="s">
        <v>3</v>
      </c>
      <c r="B85" s="52">
        <v>56527.66</v>
      </c>
      <c r="C85" s="52">
        <v>62000</v>
      </c>
      <c r="D85" s="52">
        <v>62000</v>
      </c>
      <c r="E85" s="52">
        <v>62000</v>
      </c>
      <c r="F85" s="52">
        <v>62000</v>
      </c>
    </row>
    <row r="86" spans="1:6" ht="13.2" x14ac:dyDescent="0.25">
      <c r="A86" s="72" t="s">
        <v>10</v>
      </c>
      <c r="B86" s="52">
        <v>56527.66</v>
      </c>
      <c r="C86" s="52">
        <v>62000</v>
      </c>
      <c r="D86" s="52">
        <v>62000</v>
      </c>
      <c r="E86" s="52">
        <v>62000</v>
      </c>
      <c r="F86" s="52">
        <v>62000</v>
      </c>
    </row>
    <row r="87" spans="1:6" ht="13.2" x14ac:dyDescent="0.25">
      <c r="A87" s="102" t="s">
        <v>45</v>
      </c>
      <c r="B87" s="103">
        <v>38615.339999999997</v>
      </c>
      <c r="C87" s="103">
        <v>52410</v>
      </c>
      <c r="D87" s="103">
        <v>47350</v>
      </c>
      <c r="E87" s="103">
        <v>47350</v>
      </c>
      <c r="F87" s="103">
        <v>47350</v>
      </c>
    </row>
    <row r="88" spans="1:6" ht="13.2" x14ac:dyDescent="0.25">
      <c r="A88" s="63" t="s">
        <v>26</v>
      </c>
      <c r="B88" s="43">
        <v>8429.2800000000007</v>
      </c>
      <c r="C88" s="43">
        <v>8810</v>
      </c>
      <c r="D88" s="43">
        <v>9050</v>
      </c>
      <c r="E88" s="52">
        <v>9050</v>
      </c>
      <c r="F88" s="43">
        <v>9050</v>
      </c>
    </row>
    <row r="89" spans="1:6" ht="13.2" x14ac:dyDescent="0.25">
      <c r="A89" s="88" t="s">
        <v>3</v>
      </c>
      <c r="B89" s="52">
        <v>8429.2800000000007</v>
      </c>
      <c r="C89" s="52">
        <v>8810</v>
      </c>
      <c r="D89" s="52">
        <v>9050</v>
      </c>
      <c r="E89" s="52">
        <v>9050</v>
      </c>
      <c r="F89" s="52">
        <v>9050</v>
      </c>
    </row>
    <row r="90" spans="1:6" ht="13.2" x14ac:dyDescent="0.25">
      <c r="A90" s="72" t="s">
        <v>11</v>
      </c>
      <c r="B90" s="52">
        <v>4493.7700000000004</v>
      </c>
      <c r="C90" s="52">
        <v>4660</v>
      </c>
      <c r="D90" s="52">
        <v>4900</v>
      </c>
      <c r="E90" s="52">
        <v>4900</v>
      </c>
      <c r="F90" s="52">
        <v>4900</v>
      </c>
    </row>
    <row r="91" spans="1:6" ht="13.2" x14ac:dyDescent="0.25">
      <c r="A91" s="72" t="s">
        <v>10</v>
      </c>
      <c r="B91" s="52">
        <v>3935.51</v>
      </c>
      <c r="C91" s="52">
        <v>4150</v>
      </c>
      <c r="D91" s="52">
        <v>4150</v>
      </c>
      <c r="E91" s="52">
        <v>4150</v>
      </c>
      <c r="F91" s="52">
        <v>4150</v>
      </c>
    </row>
    <row r="92" spans="1:6" ht="13.2" x14ac:dyDescent="0.25">
      <c r="A92" s="63" t="s">
        <v>24</v>
      </c>
      <c r="B92" s="43">
        <v>9245.18</v>
      </c>
      <c r="C92" s="43">
        <v>14000</v>
      </c>
      <c r="D92" s="43">
        <v>18100</v>
      </c>
      <c r="E92" s="43">
        <v>18100</v>
      </c>
      <c r="F92" s="43">
        <v>18100</v>
      </c>
    </row>
    <row r="93" spans="1:6" ht="13.2" x14ac:dyDescent="0.25">
      <c r="A93" s="88" t="s">
        <v>3</v>
      </c>
      <c r="B93" s="52">
        <v>9245.18</v>
      </c>
      <c r="C93" s="52">
        <v>14000</v>
      </c>
      <c r="D93" s="52">
        <v>18100</v>
      </c>
      <c r="E93" s="52">
        <v>18100</v>
      </c>
      <c r="F93" s="52">
        <v>18100</v>
      </c>
    </row>
    <row r="94" spans="1:6" ht="13.2" x14ac:dyDescent="0.25">
      <c r="A94" s="72" t="s">
        <v>11</v>
      </c>
      <c r="B94" s="52">
        <v>0</v>
      </c>
      <c r="C94" s="52">
        <v>0</v>
      </c>
      <c r="D94" s="52">
        <v>7000</v>
      </c>
      <c r="E94" s="52">
        <v>7000</v>
      </c>
      <c r="F94" s="52">
        <v>7000</v>
      </c>
    </row>
    <row r="95" spans="1:6" ht="13.2" x14ac:dyDescent="0.25">
      <c r="A95" s="72" t="s">
        <v>10</v>
      </c>
      <c r="B95" s="52">
        <v>9245.18</v>
      </c>
      <c r="C95" s="52">
        <v>14000</v>
      </c>
      <c r="D95" s="52">
        <v>11100</v>
      </c>
      <c r="E95" s="52">
        <v>11100</v>
      </c>
      <c r="F95" s="52">
        <v>11100</v>
      </c>
    </row>
    <row r="96" spans="1:6" ht="13.2" x14ac:dyDescent="0.25">
      <c r="A96" s="63" t="s">
        <v>20</v>
      </c>
      <c r="B96" s="43">
        <v>20940.88</v>
      </c>
      <c r="C96" s="43">
        <v>29600</v>
      </c>
      <c r="D96" s="43">
        <v>20200</v>
      </c>
      <c r="E96" s="43">
        <v>20200</v>
      </c>
      <c r="F96" s="43">
        <v>20200</v>
      </c>
    </row>
    <row r="97" spans="1:6" ht="13.2" x14ac:dyDescent="0.25">
      <c r="A97" s="88" t="s">
        <v>3</v>
      </c>
      <c r="B97" s="52">
        <v>20940.88</v>
      </c>
      <c r="C97" s="52">
        <v>29600</v>
      </c>
      <c r="D97" s="52">
        <v>20200</v>
      </c>
      <c r="E97" s="52">
        <v>20200</v>
      </c>
      <c r="F97" s="52">
        <v>20200</v>
      </c>
    </row>
    <row r="98" spans="1:6" ht="13.2" x14ac:dyDescent="0.25">
      <c r="A98" s="72" t="s">
        <v>11</v>
      </c>
      <c r="B98" s="52">
        <v>19669.419999999998</v>
      </c>
      <c r="C98" s="52">
        <v>27800</v>
      </c>
      <c r="D98" s="52">
        <v>19100</v>
      </c>
      <c r="E98" s="52">
        <v>19100</v>
      </c>
      <c r="F98" s="52">
        <v>19100</v>
      </c>
    </row>
    <row r="99" spans="1:6" ht="13.2" x14ac:dyDescent="0.25">
      <c r="A99" s="72" t="s">
        <v>10</v>
      </c>
      <c r="B99" s="52">
        <v>1271.46</v>
      </c>
      <c r="C99" s="52">
        <v>1800</v>
      </c>
      <c r="D99" s="52">
        <v>1100</v>
      </c>
      <c r="E99" s="52">
        <v>1100</v>
      </c>
      <c r="F99" s="52">
        <v>1100</v>
      </c>
    </row>
    <row r="100" spans="1:6" ht="13.2" x14ac:dyDescent="0.25">
      <c r="A100" s="102" t="s">
        <v>44</v>
      </c>
      <c r="B100" s="103">
        <v>1400</v>
      </c>
      <c r="C100" s="103">
        <v>1400</v>
      </c>
      <c r="D100" s="103">
        <v>1400</v>
      </c>
      <c r="E100" s="103">
        <v>1400</v>
      </c>
      <c r="F100" s="103">
        <v>1400</v>
      </c>
    </row>
    <row r="101" spans="1:6" ht="13.2" x14ac:dyDescent="0.25">
      <c r="A101" s="63" t="s">
        <v>26</v>
      </c>
      <c r="B101" s="43">
        <v>1400</v>
      </c>
      <c r="C101" s="43">
        <v>1400</v>
      </c>
      <c r="D101" s="43">
        <v>1400</v>
      </c>
      <c r="E101" s="43">
        <v>1400</v>
      </c>
      <c r="F101" s="43">
        <v>1400</v>
      </c>
    </row>
    <row r="102" spans="1:6" ht="13.2" x14ac:dyDescent="0.25">
      <c r="A102" s="88" t="s">
        <v>3</v>
      </c>
      <c r="B102" s="52">
        <v>350</v>
      </c>
      <c r="C102" s="52">
        <v>500</v>
      </c>
      <c r="D102" s="52">
        <v>1400</v>
      </c>
      <c r="E102" s="52">
        <v>1400</v>
      </c>
      <c r="F102" s="52">
        <v>1400</v>
      </c>
    </row>
    <row r="103" spans="1:6" ht="13.2" x14ac:dyDescent="0.25">
      <c r="A103" s="72" t="s">
        <v>10</v>
      </c>
      <c r="B103" s="52">
        <v>350</v>
      </c>
      <c r="C103" s="52">
        <v>500</v>
      </c>
      <c r="D103" s="52">
        <v>1400</v>
      </c>
      <c r="E103" s="52">
        <v>1400</v>
      </c>
      <c r="F103" s="52">
        <v>1400</v>
      </c>
    </row>
    <row r="104" spans="1:6" ht="13.2" x14ac:dyDescent="0.25">
      <c r="A104" s="88" t="s">
        <v>4</v>
      </c>
      <c r="B104" s="52">
        <v>1050</v>
      </c>
      <c r="C104" s="52">
        <v>900</v>
      </c>
      <c r="D104" s="52">
        <v>0</v>
      </c>
      <c r="E104" s="52">
        <v>0</v>
      </c>
      <c r="F104" s="52">
        <v>0</v>
      </c>
    </row>
    <row r="105" spans="1:6" ht="13.2" x14ac:dyDescent="0.25">
      <c r="A105" s="72" t="s">
        <v>6</v>
      </c>
      <c r="B105" s="52">
        <v>1050</v>
      </c>
      <c r="C105" s="52">
        <v>900</v>
      </c>
      <c r="D105" s="52">
        <v>0</v>
      </c>
      <c r="E105" s="52">
        <v>0</v>
      </c>
      <c r="F105" s="52">
        <v>0</v>
      </c>
    </row>
    <row r="106" spans="1:6" ht="26.4" x14ac:dyDescent="0.25">
      <c r="A106" s="102" t="s">
        <v>43</v>
      </c>
      <c r="B106" s="103">
        <v>493.58</v>
      </c>
      <c r="C106" s="103">
        <v>520</v>
      </c>
      <c r="D106" s="103">
        <v>520</v>
      </c>
      <c r="E106" s="103">
        <v>520</v>
      </c>
      <c r="F106" s="103">
        <v>520</v>
      </c>
    </row>
    <row r="107" spans="1:6" ht="13.2" x14ac:dyDescent="0.25">
      <c r="A107" s="63" t="s">
        <v>20</v>
      </c>
      <c r="B107" s="43">
        <v>493.58</v>
      </c>
      <c r="C107" s="43">
        <v>520</v>
      </c>
      <c r="D107" s="43">
        <v>520</v>
      </c>
      <c r="E107" s="43">
        <v>520</v>
      </c>
      <c r="F107" s="43">
        <v>520</v>
      </c>
    </row>
    <row r="108" spans="1:6" ht="13.2" x14ac:dyDescent="0.25">
      <c r="A108" s="88" t="s">
        <v>3</v>
      </c>
      <c r="B108" s="52">
        <v>493.58</v>
      </c>
      <c r="C108" s="52">
        <v>520</v>
      </c>
      <c r="D108" s="52">
        <v>520</v>
      </c>
      <c r="E108" s="52">
        <v>520</v>
      </c>
      <c r="F108" s="52">
        <v>520</v>
      </c>
    </row>
    <row r="109" spans="1:6" ht="13.2" x14ac:dyDescent="0.25">
      <c r="A109" s="72" t="s">
        <v>7</v>
      </c>
      <c r="B109" s="52">
        <v>493.58</v>
      </c>
      <c r="C109" s="52">
        <v>520</v>
      </c>
      <c r="D109" s="52">
        <v>520</v>
      </c>
      <c r="E109" s="52">
        <v>520</v>
      </c>
      <c r="F109" s="52">
        <v>520</v>
      </c>
    </row>
    <row r="110" spans="1:6" ht="13.2" x14ac:dyDescent="0.25">
      <c r="A110" s="102" t="s">
        <v>42</v>
      </c>
      <c r="B110" s="103">
        <v>505.6</v>
      </c>
      <c r="C110" s="103">
        <v>0</v>
      </c>
      <c r="D110" s="103">
        <v>0</v>
      </c>
      <c r="E110" s="103">
        <v>0</v>
      </c>
      <c r="F110" s="103">
        <v>0</v>
      </c>
    </row>
    <row r="111" spans="1:6" ht="13.2" x14ac:dyDescent="0.25">
      <c r="A111" s="63" t="s">
        <v>26</v>
      </c>
      <c r="B111" s="43">
        <v>505.6</v>
      </c>
      <c r="C111" s="94">
        <v>0</v>
      </c>
      <c r="D111" s="94">
        <v>0</v>
      </c>
      <c r="E111" s="94">
        <v>0</v>
      </c>
      <c r="F111" s="94">
        <v>0</v>
      </c>
    </row>
    <row r="112" spans="1:6" ht="13.2" x14ac:dyDescent="0.25">
      <c r="A112" s="88" t="s">
        <v>3</v>
      </c>
      <c r="B112" s="52">
        <v>505.6</v>
      </c>
      <c r="C112" s="52">
        <v>0</v>
      </c>
      <c r="D112" s="52">
        <v>0</v>
      </c>
      <c r="E112" s="52">
        <v>0</v>
      </c>
      <c r="F112" s="52">
        <v>0</v>
      </c>
    </row>
    <row r="113" spans="1:6" ht="13.2" x14ac:dyDescent="0.25">
      <c r="A113" s="72" t="s">
        <v>10</v>
      </c>
      <c r="B113" s="52">
        <v>505.6</v>
      </c>
      <c r="C113" s="52">
        <v>0</v>
      </c>
      <c r="D113" s="52">
        <v>0</v>
      </c>
      <c r="E113" s="52">
        <v>0</v>
      </c>
      <c r="F113" s="52">
        <v>0</v>
      </c>
    </row>
    <row r="114" spans="1:6" ht="13.2" x14ac:dyDescent="0.25">
      <c r="A114" s="102" t="s">
        <v>41</v>
      </c>
      <c r="B114" s="103">
        <v>148</v>
      </c>
      <c r="C114" s="103">
        <v>148</v>
      </c>
      <c r="D114" s="103">
        <v>148</v>
      </c>
      <c r="E114" s="103">
        <v>148</v>
      </c>
      <c r="F114" s="103">
        <v>148</v>
      </c>
    </row>
    <row r="115" spans="1:6" ht="13.2" x14ac:dyDescent="0.25">
      <c r="A115" s="63" t="s">
        <v>20</v>
      </c>
      <c r="B115" s="43">
        <v>148</v>
      </c>
      <c r="C115" s="43">
        <v>148</v>
      </c>
      <c r="D115" s="43">
        <v>148</v>
      </c>
      <c r="E115" s="43">
        <v>148</v>
      </c>
      <c r="F115" s="43">
        <v>148</v>
      </c>
    </row>
    <row r="116" spans="1:6" ht="13.2" x14ac:dyDescent="0.25">
      <c r="A116" s="88" t="s">
        <v>3</v>
      </c>
      <c r="B116" s="52">
        <v>148</v>
      </c>
      <c r="C116" s="52">
        <v>148</v>
      </c>
      <c r="D116" s="52">
        <v>148</v>
      </c>
      <c r="E116" s="52">
        <v>148</v>
      </c>
      <c r="F116" s="52">
        <v>148</v>
      </c>
    </row>
    <row r="117" spans="1:6" ht="13.2" x14ac:dyDescent="0.25">
      <c r="A117" s="72" t="s">
        <v>10</v>
      </c>
      <c r="B117" s="52">
        <v>148</v>
      </c>
      <c r="C117" s="52">
        <v>148</v>
      </c>
      <c r="D117" s="52">
        <v>148</v>
      </c>
      <c r="E117" s="52">
        <v>148</v>
      </c>
      <c r="F117" s="52">
        <v>148</v>
      </c>
    </row>
    <row r="118" spans="1:6" ht="26.4" x14ac:dyDescent="0.25">
      <c r="A118" s="100" t="s">
        <v>40</v>
      </c>
      <c r="B118" s="101">
        <v>10000</v>
      </c>
      <c r="C118" s="101">
        <v>0</v>
      </c>
      <c r="D118" s="101">
        <v>0</v>
      </c>
      <c r="E118" s="101">
        <v>0</v>
      </c>
      <c r="F118" s="101">
        <v>0</v>
      </c>
    </row>
    <row r="119" spans="1:6" ht="26.4" x14ac:dyDescent="0.25">
      <c r="A119" s="102" t="s">
        <v>39</v>
      </c>
      <c r="B119" s="103">
        <v>10000</v>
      </c>
      <c r="C119" s="103">
        <v>0</v>
      </c>
      <c r="D119" s="103">
        <v>0</v>
      </c>
      <c r="E119" s="103">
        <v>0</v>
      </c>
      <c r="F119" s="103">
        <v>0</v>
      </c>
    </row>
    <row r="120" spans="1:6" ht="13.2" x14ac:dyDescent="0.25">
      <c r="A120" s="63" t="s">
        <v>26</v>
      </c>
      <c r="B120" s="43">
        <v>10000</v>
      </c>
      <c r="C120" s="94">
        <v>0</v>
      </c>
      <c r="D120" s="94">
        <v>0</v>
      </c>
      <c r="E120" s="94">
        <v>0</v>
      </c>
      <c r="F120" s="94">
        <v>0</v>
      </c>
    </row>
    <row r="121" spans="1:6" ht="13.2" x14ac:dyDescent="0.25">
      <c r="A121" s="88" t="s">
        <v>4</v>
      </c>
      <c r="B121" s="52">
        <v>10000</v>
      </c>
      <c r="C121" s="52">
        <v>0</v>
      </c>
      <c r="D121" s="52">
        <v>0</v>
      </c>
      <c r="E121" s="52">
        <v>0</v>
      </c>
      <c r="F121" s="52">
        <v>0</v>
      </c>
    </row>
    <row r="122" spans="1:6" ht="13.2" x14ac:dyDescent="0.25">
      <c r="A122" s="72" t="s">
        <v>5</v>
      </c>
      <c r="B122" s="52">
        <v>10000</v>
      </c>
      <c r="C122" s="52">
        <v>0</v>
      </c>
      <c r="D122" s="52">
        <v>0</v>
      </c>
      <c r="E122" s="52">
        <v>0</v>
      </c>
      <c r="F122" s="52">
        <v>0</v>
      </c>
    </row>
    <row r="123" spans="1:6" ht="26.4" x14ac:dyDescent="0.25">
      <c r="A123" s="100" t="s">
        <v>38</v>
      </c>
      <c r="B123" s="101">
        <v>1256713.08</v>
      </c>
      <c r="C123" s="101">
        <v>1499310</v>
      </c>
      <c r="D123" s="101">
        <v>1463872</v>
      </c>
      <c r="E123" s="101">
        <v>1463872</v>
      </c>
      <c r="F123" s="101">
        <v>1463872</v>
      </c>
    </row>
    <row r="124" spans="1:6" ht="26.4" x14ac:dyDescent="0.25">
      <c r="A124" s="102" t="s">
        <v>37</v>
      </c>
      <c r="B124" s="103">
        <v>1231356.2</v>
      </c>
      <c r="C124" s="103">
        <v>1453420</v>
      </c>
      <c r="D124" s="103">
        <v>1450072</v>
      </c>
      <c r="E124" s="103">
        <v>1450072</v>
      </c>
      <c r="F124" s="103">
        <v>1450072</v>
      </c>
    </row>
    <row r="125" spans="1:6" ht="13.2" x14ac:dyDescent="0.25">
      <c r="A125" s="63" t="s">
        <v>24</v>
      </c>
      <c r="B125" s="94">
        <v>0</v>
      </c>
      <c r="C125" s="43">
        <v>1000</v>
      </c>
      <c r="D125" s="43">
        <v>1000</v>
      </c>
      <c r="E125" s="43">
        <v>1000</v>
      </c>
      <c r="F125" s="43">
        <v>1000</v>
      </c>
    </row>
    <row r="126" spans="1:6" ht="13.2" x14ac:dyDescent="0.25">
      <c r="A126" s="88" t="s">
        <v>3</v>
      </c>
      <c r="B126" s="52">
        <v>0</v>
      </c>
      <c r="C126" s="52">
        <v>1000</v>
      </c>
      <c r="D126" s="52">
        <v>1000</v>
      </c>
      <c r="E126" s="52">
        <v>1000</v>
      </c>
      <c r="F126" s="52">
        <v>1000</v>
      </c>
    </row>
    <row r="127" spans="1:6" ht="13.2" x14ac:dyDescent="0.25">
      <c r="A127" s="72" t="s">
        <v>10</v>
      </c>
      <c r="B127" s="52">
        <v>0</v>
      </c>
      <c r="C127" s="52">
        <v>1000</v>
      </c>
      <c r="D127" s="52">
        <v>1000</v>
      </c>
      <c r="E127" s="52">
        <v>1000</v>
      </c>
      <c r="F127" s="52">
        <v>1000</v>
      </c>
    </row>
    <row r="128" spans="1:6" ht="13.2" x14ac:dyDescent="0.25">
      <c r="A128" s="63" t="s">
        <v>23</v>
      </c>
      <c r="B128" s="43">
        <v>68388.98</v>
      </c>
      <c r="C128" s="43">
        <v>82220</v>
      </c>
      <c r="D128" s="43">
        <v>78672</v>
      </c>
      <c r="E128" s="43">
        <v>78672</v>
      </c>
      <c r="F128" s="43">
        <v>78672</v>
      </c>
    </row>
    <row r="129" spans="1:6" ht="13.2" x14ac:dyDescent="0.25">
      <c r="A129" s="88" t="s">
        <v>3</v>
      </c>
      <c r="B129" s="52">
        <v>68388.98</v>
      </c>
      <c r="C129" s="52">
        <v>82220</v>
      </c>
      <c r="D129" s="52">
        <v>78672</v>
      </c>
      <c r="E129" s="52">
        <v>78672</v>
      </c>
      <c r="F129" s="52">
        <v>78672</v>
      </c>
    </row>
    <row r="130" spans="1:6" ht="13.2" x14ac:dyDescent="0.25">
      <c r="A130" s="72" t="s">
        <v>10</v>
      </c>
      <c r="B130" s="52">
        <v>67386.73</v>
      </c>
      <c r="C130" s="52">
        <v>81220</v>
      </c>
      <c r="D130" s="52">
        <v>77672</v>
      </c>
      <c r="E130" s="52">
        <v>77672</v>
      </c>
      <c r="F130" s="52">
        <v>77672</v>
      </c>
    </row>
    <row r="131" spans="1:6" ht="13.2" x14ac:dyDescent="0.25">
      <c r="A131" s="72" t="s">
        <v>9</v>
      </c>
      <c r="B131" s="52">
        <v>1002.25</v>
      </c>
      <c r="C131" s="52">
        <v>1000</v>
      </c>
      <c r="D131" s="52">
        <v>1000</v>
      </c>
      <c r="E131" s="52">
        <v>1000</v>
      </c>
      <c r="F131" s="52">
        <v>1000</v>
      </c>
    </row>
    <row r="132" spans="1:6" ht="13.2" x14ac:dyDescent="0.25">
      <c r="A132" s="63" t="s">
        <v>20</v>
      </c>
      <c r="B132" s="43">
        <v>1160645.94</v>
      </c>
      <c r="C132" s="43">
        <v>1367000</v>
      </c>
      <c r="D132" s="43">
        <v>1367200</v>
      </c>
      <c r="E132" s="43">
        <v>1367200</v>
      </c>
      <c r="F132" s="43">
        <v>1367200</v>
      </c>
    </row>
    <row r="133" spans="1:6" ht="13.2" x14ac:dyDescent="0.25">
      <c r="A133" s="88" t="s">
        <v>3</v>
      </c>
      <c r="B133" s="52">
        <v>1160645.94</v>
      </c>
      <c r="C133" s="52">
        <v>1367000</v>
      </c>
      <c r="D133" s="52">
        <v>1367200</v>
      </c>
      <c r="E133" s="52">
        <v>1367200</v>
      </c>
      <c r="F133" s="52">
        <v>1367200</v>
      </c>
    </row>
    <row r="134" spans="1:6" ht="13.2" x14ac:dyDescent="0.25">
      <c r="A134" s="72" t="s">
        <v>11</v>
      </c>
      <c r="B134" s="52">
        <v>1125124.8</v>
      </c>
      <c r="C134" s="52">
        <v>1320000</v>
      </c>
      <c r="D134" s="52">
        <v>1320000</v>
      </c>
      <c r="E134" s="52">
        <v>1320000</v>
      </c>
      <c r="F134" s="52">
        <v>1320000</v>
      </c>
    </row>
    <row r="135" spans="1:6" ht="13.2" x14ac:dyDescent="0.25">
      <c r="A135" s="72" t="s">
        <v>10</v>
      </c>
      <c r="B135" s="52">
        <v>35521.14</v>
      </c>
      <c r="C135" s="52">
        <v>47000</v>
      </c>
      <c r="D135" s="52">
        <v>47200</v>
      </c>
      <c r="E135" s="52">
        <v>47200</v>
      </c>
      <c r="F135" s="52">
        <v>47200</v>
      </c>
    </row>
    <row r="136" spans="1:6" ht="13.2" x14ac:dyDescent="0.25">
      <c r="A136" s="63" t="s">
        <v>17</v>
      </c>
      <c r="B136" s="43">
        <v>2321.2800000000002</v>
      </c>
      <c r="C136" s="43">
        <v>3200</v>
      </c>
      <c r="D136" s="43">
        <v>3200</v>
      </c>
      <c r="E136" s="43">
        <v>3200</v>
      </c>
      <c r="F136" s="43">
        <v>3200</v>
      </c>
    </row>
    <row r="137" spans="1:6" ht="13.2" x14ac:dyDescent="0.25">
      <c r="A137" s="88" t="s">
        <v>3</v>
      </c>
      <c r="B137" s="52">
        <v>2321.2800000000002</v>
      </c>
      <c r="C137" s="52">
        <v>3200</v>
      </c>
      <c r="D137" s="52">
        <v>3200</v>
      </c>
      <c r="E137" s="52">
        <v>3200</v>
      </c>
      <c r="F137" s="52">
        <v>3200</v>
      </c>
    </row>
    <row r="138" spans="1:6" ht="13.2" x14ac:dyDescent="0.25">
      <c r="A138" s="72" t="s">
        <v>10</v>
      </c>
      <c r="B138" s="52">
        <v>2321.2800000000002</v>
      </c>
      <c r="C138" s="52">
        <v>3200</v>
      </c>
      <c r="D138" s="52">
        <v>3200</v>
      </c>
      <c r="E138" s="52">
        <v>3200</v>
      </c>
      <c r="F138" s="52">
        <v>3200</v>
      </c>
    </row>
    <row r="139" spans="1:6" ht="13.2" x14ac:dyDescent="0.25">
      <c r="A139" s="102" t="s">
        <v>36</v>
      </c>
      <c r="B139" s="103">
        <v>25356.880000000001</v>
      </c>
      <c r="C139" s="103">
        <v>45890</v>
      </c>
      <c r="D139" s="103">
        <v>13800</v>
      </c>
      <c r="E139" s="103">
        <v>13800</v>
      </c>
      <c r="F139" s="103">
        <v>13800</v>
      </c>
    </row>
    <row r="140" spans="1:6" ht="13.2" x14ac:dyDescent="0.25">
      <c r="A140" s="63" t="s">
        <v>25</v>
      </c>
      <c r="B140" s="94">
        <v>0</v>
      </c>
      <c r="C140" s="43">
        <v>3200</v>
      </c>
      <c r="D140" s="43">
        <v>3000</v>
      </c>
      <c r="E140" s="43">
        <v>3000</v>
      </c>
      <c r="F140" s="43">
        <v>3000</v>
      </c>
    </row>
    <row r="141" spans="1:6" ht="13.2" x14ac:dyDescent="0.25">
      <c r="A141" s="88" t="s">
        <v>4</v>
      </c>
      <c r="B141" s="52">
        <v>0</v>
      </c>
      <c r="C141" s="52">
        <v>3200</v>
      </c>
      <c r="D141" s="52">
        <v>3000</v>
      </c>
      <c r="E141" s="52">
        <v>3000</v>
      </c>
      <c r="F141" s="52">
        <v>3000</v>
      </c>
    </row>
    <row r="142" spans="1:6" ht="13.2" x14ac:dyDescent="0.25">
      <c r="A142" s="72" t="s">
        <v>6</v>
      </c>
      <c r="B142" s="52">
        <v>0</v>
      </c>
      <c r="C142" s="52">
        <v>2200</v>
      </c>
      <c r="D142" s="52">
        <v>2000</v>
      </c>
      <c r="E142" s="52">
        <v>2000</v>
      </c>
      <c r="F142" s="52">
        <v>2000</v>
      </c>
    </row>
    <row r="143" spans="1:6" ht="13.2" x14ac:dyDescent="0.25">
      <c r="A143" s="72" t="s">
        <v>5</v>
      </c>
      <c r="B143" s="52">
        <v>0</v>
      </c>
      <c r="C143" s="52">
        <v>1000</v>
      </c>
      <c r="D143" s="52">
        <v>1000</v>
      </c>
      <c r="E143" s="52">
        <v>1000</v>
      </c>
      <c r="F143" s="52">
        <v>1000</v>
      </c>
    </row>
    <row r="144" spans="1:6" ht="13.2" x14ac:dyDescent="0.25">
      <c r="A144" s="63" t="s">
        <v>24</v>
      </c>
      <c r="B144" s="94">
        <v>0</v>
      </c>
      <c r="C144" s="43">
        <v>1300</v>
      </c>
      <c r="D144" s="43">
        <v>1300</v>
      </c>
      <c r="E144" s="43">
        <v>1300</v>
      </c>
      <c r="F144" s="43">
        <v>1300</v>
      </c>
    </row>
    <row r="145" spans="1:7" ht="13.2" x14ac:dyDescent="0.25">
      <c r="A145" s="88" t="s">
        <v>4</v>
      </c>
      <c r="B145" s="52">
        <v>0</v>
      </c>
      <c r="C145" s="52">
        <v>1300</v>
      </c>
      <c r="D145" s="52">
        <v>1300</v>
      </c>
      <c r="E145" s="52">
        <v>1300</v>
      </c>
      <c r="F145" s="52">
        <v>1300</v>
      </c>
    </row>
    <row r="146" spans="1:7" ht="13.2" x14ac:dyDescent="0.25">
      <c r="A146" s="72" t="s">
        <v>6</v>
      </c>
      <c r="B146" s="52">
        <v>0</v>
      </c>
      <c r="C146" s="52">
        <v>1300</v>
      </c>
      <c r="D146" s="52">
        <v>1300</v>
      </c>
      <c r="E146" s="52">
        <v>1300</v>
      </c>
      <c r="F146" s="52">
        <v>1300</v>
      </c>
    </row>
    <row r="147" spans="1:7" ht="13.2" x14ac:dyDescent="0.25">
      <c r="A147" s="63" t="s">
        <v>23</v>
      </c>
      <c r="B147" s="43">
        <v>22841.88</v>
      </c>
      <c r="C147" s="43">
        <v>36390</v>
      </c>
      <c r="D147" s="43">
        <v>6500</v>
      </c>
      <c r="E147" s="43">
        <v>6500</v>
      </c>
      <c r="F147" s="43">
        <v>6500</v>
      </c>
    </row>
    <row r="148" spans="1:7" ht="13.2" x14ac:dyDescent="0.25">
      <c r="A148" s="88" t="s">
        <v>4</v>
      </c>
      <c r="B148" s="52">
        <v>22841.88</v>
      </c>
      <c r="C148" s="52">
        <v>36390</v>
      </c>
      <c r="D148" s="52">
        <v>6500</v>
      </c>
      <c r="E148" s="52">
        <v>6500</v>
      </c>
      <c r="F148" s="52">
        <v>6500</v>
      </c>
    </row>
    <row r="149" spans="1:7" ht="13.2" x14ac:dyDescent="0.25">
      <c r="A149" s="72" t="s">
        <v>6</v>
      </c>
      <c r="B149" s="52">
        <v>22841.88</v>
      </c>
      <c r="C149" s="52">
        <v>3000</v>
      </c>
      <c r="D149" s="52">
        <v>3500</v>
      </c>
      <c r="E149" s="52">
        <v>3500</v>
      </c>
      <c r="F149" s="52">
        <v>3500</v>
      </c>
    </row>
    <row r="150" spans="1:7" ht="13.2" x14ac:dyDescent="0.25">
      <c r="A150" s="72" t="s">
        <v>5</v>
      </c>
      <c r="B150" s="52">
        <v>0</v>
      </c>
      <c r="C150" s="52">
        <v>33390</v>
      </c>
      <c r="D150" s="52">
        <v>3000</v>
      </c>
      <c r="E150" s="52">
        <v>3000</v>
      </c>
      <c r="F150" s="52">
        <v>3000</v>
      </c>
    </row>
    <row r="151" spans="1:7" ht="13.2" x14ac:dyDescent="0.25">
      <c r="A151" s="63" t="s">
        <v>20</v>
      </c>
      <c r="B151" s="43">
        <v>2515</v>
      </c>
      <c r="C151" s="43">
        <v>5000</v>
      </c>
      <c r="D151" s="43">
        <v>3000</v>
      </c>
      <c r="E151" s="43">
        <v>3000</v>
      </c>
      <c r="F151" s="43">
        <v>3000</v>
      </c>
    </row>
    <row r="152" spans="1:7" ht="13.2" x14ac:dyDescent="0.25">
      <c r="A152" s="88" t="s">
        <v>4</v>
      </c>
      <c r="B152" s="52">
        <v>2515</v>
      </c>
      <c r="C152" s="52">
        <v>5000</v>
      </c>
      <c r="D152" s="52">
        <v>3000</v>
      </c>
      <c r="E152" s="52">
        <v>3000</v>
      </c>
      <c r="F152" s="52">
        <v>3000</v>
      </c>
    </row>
    <row r="153" spans="1:7" ht="13.2" x14ac:dyDescent="0.25">
      <c r="A153" s="72" t="s">
        <v>6</v>
      </c>
      <c r="B153" s="52">
        <v>2515</v>
      </c>
      <c r="C153" s="52">
        <v>5000</v>
      </c>
      <c r="D153" s="52">
        <v>3000</v>
      </c>
      <c r="E153" s="52">
        <v>3000</v>
      </c>
      <c r="F153" s="52">
        <v>3000</v>
      </c>
    </row>
    <row r="155" spans="1:7" ht="13.2" x14ac:dyDescent="0.15">
      <c r="A155" s="127" t="s">
        <v>117</v>
      </c>
      <c r="B155" s="127"/>
      <c r="C155" s="127" t="s">
        <v>118</v>
      </c>
      <c r="D155" s="127"/>
      <c r="E155" s="127"/>
      <c r="F155" s="127"/>
      <c r="G155" s="127"/>
    </row>
    <row r="156" spans="1:7" ht="13.2" x14ac:dyDescent="0.15">
      <c r="A156" s="127"/>
      <c r="B156" s="127"/>
      <c r="C156" s="127"/>
      <c r="D156" s="127"/>
      <c r="E156" s="127"/>
      <c r="F156" s="127"/>
      <c r="G156" s="127"/>
    </row>
    <row r="157" spans="1:7" ht="13.2" x14ac:dyDescent="0.15">
      <c r="A157" s="128" t="s">
        <v>121</v>
      </c>
      <c r="B157" s="128"/>
      <c r="C157" s="128"/>
      <c r="D157" s="128"/>
      <c r="E157" s="128"/>
      <c r="F157" s="128"/>
      <c r="G157" s="128"/>
    </row>
    <row r="158" spans="1:7" x14ac:dyDescent="0.15">
      <c r="A158" s="59"/>
      <c r="B158" s="59"/>
      <c r="C158" s="59"/>
      <c r="D158" s="59"/>
      <c r="E158" s="59"/>
      <c r="F158" s="59"/>
      <c r="G158" s="59"/>
    </row>
    <row r="159" spans="1:7" ht="13.2" x14ac:dyDescent="0.25">
      <c r="A159" s="55" t="s">
        <v>127</v>
      </c>
      <c r="B159" s="56"/>
    </row>
    <row r="160" spans="1:7" x14ac:dyDescent="0.15">
      <c r="B160" s="58"/>
    </row>
    <row r="161" spans="1:7" ht="13.2" x14ac:dyDescent="0.25">
      <c r="A161" s="55" t="s">
        <v>124</v>
      </c>
      <c r="B161" s="57"/>
      <c r="E161" s="134" t="s">
        <v>119</v>
      </c>
      <c r="F161" s="134"/>
      <c r="G161" s="134"/>
    </row>
    <row r="162" spans="1:7" ht="12.6" customHeight="1" x14ac:dyDescent="0.25">
      <c r="A162" s="55" t="s">
        <v>128</v>
      </c>
      <c r="B162" s="57"/>
      <c r="E162" s="136" t="s">
        <v>122</v>
      </c>
      <c r="F162" s="136"/>
      <c r="G162" s="136"/>
    </row>
    <row r="163" spans="1:7" ht="22.8" customHeight="1" x14ac:dyDescent="0.15">
      <c r="B163" s="58"/>
      <c r="E163" s="135" t="s">
        <v>120</v>
      </c>
      <c r="F163" s="135"/>
      <c r="G163" s="135"/>
    </row>
    <row r="164" spans="1:7" x14ac:dyDescent="0.15">
      <c r="B164" s="58"/>
    </row>
  </sheetData>
  <mergeCells count="9">
    <mergeCell ref="A157:G157"/>
    <mergeCell ref="E161:G161"/>
    <mergeCell ref="E163:G163"/>
    <mergeCell ref="E162:G162"/>
    <mergeCell ref="A1:G1"/>
    <mergeCell ref="A3:G3"/>
    <mergeCell ref="A4:F4"/>
    <mergeCell ref="A155:G155"/>
    <mergeCell ref="A156:G156"/>
  </mergeCells>
  <pageMargins left="0.74803149606299213" right="0.74803149606299213" top="0.98425196850393704" bottom="0.98425196850393704" header="0.51181102362204722" footer="0.51181102362204722"/>
  <pageSetup paperSize="9" scale="70" orientation="landscape" verticalDpi="0" r:id="rId1"/>
  <rowBreaks count="3" manualBreakCount="3">
    <brk id="41" max="5" man="1"/>
    <brk id="86" max="5" man="1"/>
    <brk id="12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4</vt:i4>
      </vt:variant>
    </vt:vector>
  </HeadingPairs>
  <TitlesOfParts>
    <vt:vector size="11" baseType="lpstr">
      <vt:lpstr>Sažetak</vt:lpstr>
      <vt:lpstr>Ekonomska klas</vt:lpstr>
      <vt:lpstr>Izvori fin</vt:lpstr>
      <vt:lpstr>Funkcijska klas</vt:lpstr>
      <vt:lpstr>Rač fin - ekonomska klas</vt:lpstr>
      <vt:lpstr>Rač fin - izvori</vt:lpstr>
      <vt:lpstr>Posebni dio</vt:lpstr>
      <vt:lpstr>'Ekonomska klas'!Podrucje_ispisa</vt:lpstr>
      <vt:lpstr>'Funkcijska klas'!Podrucje_ispisa</vt:lpstr>
      <vt:lpstr>'Izvori fin'!Podrucje_ispisa</vt:lpstr>
      <vt:lpstr>'Posebni dio'!Podrucje_ispisa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 - PROJEKCIJE</dc:title>
  <dc:creator>Korisnik</dc:creator>
  <cp:lastModifiedBy>Marina</cp:lastModifiedBy>
  <cp:lastPrinted>2025-10-24T09:26:31Z</cp:lastPrinted>
  <dcterms:created xsi:type="dcterms:W3CDTF">2025-10-23T08:24:36Z</dcterms:created>
  <dcterms:modified xsi:type="dcterms:W3CDTF">2025-12-17T10:52:04Z</dcterms:modified>
</cp:coreProperties>
</file>